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10110" activeTab="2"/>
  </bookViews>
  <sheets>
    <sheet name="ΔΕΔΟΜΕΝΑ ΙΣΟΖΥΓΙΟΥ" sheetId="1" r:id="rId1"/>
    <sheet name="ΔΗΛΩΣΗ ΔΡΧ." sheetId="2" r:id="rId2"/>
    <sheet name="ΔΗΛΩΣΗ ΕΥΡΩ" sheetId="3" r:id="rId3"/>
  </sheets>
  <definedNames>
    <definedName name="_xlnm.Print_Area" localSheetId="0">'ΔΕΔΟΜΕΝΑ ΙΣΟΖΥΓΙΟΥ'!$A$2:$J$82</definedName>
  </definedNames>
  <calcPr fullCalcOnLoad="1"/>
</workbook>
</file>

<file path=xl/sharedStrings.xml><?xml version="1.0" encoding="utf-8"?>
<sst xmlns="http://schemas.openxmlformats.org/spreadsheetml/2006/main" count="403" uniqueCount="264">
  <si>
    <t>α</t>
  </si>
  <si>
    <t xml:space="preserve"> ΕΚΡΟΕΣ φορολογητέες (πωλήσεις αγαθών, παρ. υπηρεσιών κτλ.) ΕΝΔΟΚ. ΑΠΟΚΤ.  &amp;  ΠΡΑΞ.ΛΗΠΤΗ </t>
  </si>
  <si>
    <t>Συντε-λεστής ΦΠΑ %</t>
  </si>
  <si>
    <t>ΣΥΝΟΛΟ ΦΟΡΟΥ</t>
  </si>
  <si>
    <t>ΣΥΝΟΛΟ  ΦΟΡΟΛ/ΤΕΩΝ ΕΚΡΟΩΝ</t>
  </si>
  <si>
    <t>Εξαγωγές</t>
  </si>
  <si>
    <t>Ενδοκοινοτικές παραδόσεις</t>
  </si>
  <si>
    <t>Ενδ/κες τριγωνικές παραδόσεις</t>
  </si>
  <si>
    <t>Ενδ. παραδ. αγαθ. με ΕΦΚ, καιν. μετ. μέσων σε προσωπ. χωρίς ΑΦΜ</t>
  </si>
  <si>
    <t>Παραδ. αγαθ. από απόσταση ή που εγκαθιστ. κτλ σε άλλο  κρ. μέλος</t>
  </si>
  <si>
    <t>Άλλες παραδ. αγαθ. &amp; παρ. υπηρεσ. φορολ. εκτός Ελλάδας</t>
  </si>
  <si>
    <t>Εκροές απαλ/νες βάσει ΠΟΛ 1262/93 &amp; 1029/95</t>
  </si>
  <si>
    <t>Λοιπές εκροές απαλ/νες με δικαίωμα έκπτωσης</t>
  </si>
  <si>
    <t>Εκροές απαλ/νες &amp; εξαιρ. χωρίς δικαίωμα έκπτωσης</t>
  </si>
  <si>
    <t>ΣΥΝΟΛΟ ΕΚΡΟΩΝ</t>
  </si>
  <si>
    <t>ΜΕΙΟΝ αξία παγίων ενδ.αποκτ., αυτοπαράδ., πρ. λήπτη, παρ 3β άρθρου 24 κτλ.</t>
  </si>
  <si>
    <t>ΚΥΚΛΟΣ ΕΡΓΑΣΙΩΝ για διακ/σμό ΦΠΑ</t>
  </si>
  <si>
    <t>γ</t>
  </si>
  <si>
    <t>ΕΙΔΙΚΟΙ ΛΟΓΑΡΙΑΣΜΟΙ</t>
  </si>
  <si>
    <t>Συνολικές ενδοκοινοτικές αποκτήσεις</t>
  </si>
  <si>
    <t>Πράξεις λήπτη αγαθών &amp; υπηρεσιών</t>
  </si>
  <si>
    <t>Αγορές &amp; εισαγωγές παγίων</t>
  </si>
  <si>
    <t>Έσοδα με φόρο πράξεων άρθρων 36α &amp; 36β</t>
  </si>
  <si>
    <t>Κόστος με φόρο πράξεων άρθρων 36α &amp; 36β</t>
  </si>
  <si>
    <t>δ</t>
  </si>
  <si>
    <t xml:space="preserve">ΠΡΟΣΤΙΘΕΜΕΝΑ ΠΟΣΑ ΣΤΟ ΣΥΝΟΛΟ ΤΟΥ ΦΟΡΟΥ ΕΙΣΡΟΩΝ </t>
  </si>
  <si>
    <t>ΦΠΑ που πληρώθηκε με έκτακτη δήλωση</t>
  </si>
  <si>
    <t>Λοιπά προστιθέμενα ποσά</t>
  </si>
  <si>
    <t>ε</t>
  </si>
  <si>
    <t>ΑΦΑΙΡΟΥΜΕΝΑ ΠΟΣΑ ΑΠΟ ΤΟ ΣΥΝΟΛΟ ΤΟΥ ΦΟΡΟΥ ΕΙΣΡΟΩΝ</t>
  </si>
  <si>
    <t>Οριστικό προηγ. χρήσης</t>
  </si>
  <si>
    <t xml:space="preserve">Προσωρινό </t>
  </si>
  <si>
    <t>Πλήθος κατά τομέα</t>
  </si>
  <si>
    <t>Πλήθος βάσει λογ/σμων</t>
  </si>
  <si>
    <t>Πλήθος λοιπών επιμερισμών</t>
  </si>
  <si>
    <t>Μείωση φόρου βάσει άρθρου 24</t>
  </si>
  <si>
    <t>Πιστωτικό υπόλοιπο προηγούμ. φορολ. περιόδου</t>
  </si>
  <si>
    <t>Ποσά φόρου εισροών που πρέπει να μειωθούν</t>
  </si>
  <si>
    <t>Ποσοστό    % (στρογγ/-μένο)</t>
  </si>
  <si>
    <t xml:space="preserve">ΣΥΝΟΛΟ     </t>
  </si>
  <si>
    <t>Λοιπά αφαιρούμενα ποσά</t>
  </si>
  <si>
    <t xml:space="preserve">Φόρος που αφαιρείτται </t>
  </si>
  <si>
    <t>β</t>
  </si>
  <si>
    <t xml:space="preserve"> ΕΙΣΡΟΕΣ  φορολογητέες (αγορές, εισαγωγές, ενδοκ. αποκτ. αγαθών, λήψη υπηρεσιών) </t>
  </si>
  <si>
    <t>Δαπάνες, γεν, έξοδα φορολογητέα</t>
  </si>
  <si>
    <t xml:space="preserve">ΣΥΝΟΛΟ ΦΟΡΟΛ/ΤΕΩΝ ΕΙΣΡΟΩΝ </t>
  </si>
  <si>
    <t>Εισροές απαλ/νες βάσει ΠΟΛ 1262/93 &amp; 1029/95</t>
  </si>
  <si>
    <t>Λοιπές εισροές απαλ/νες, εξαιρούμ. χωρίς δικαίωμα έκπτωσης</t>
  </si>
  <si>
    <t xml:space="preserve">ΣΥΝΟΛΟ ΕΙΣΡΟΩΝ </t>
  </si>
  <si>
    <t xml:space="preserve">ΦΟΡΟΣ ΔΑΠΑΝΩΝ </t>
  </si>
  <si>
    <t>Αν από τα βιβλία σας προκύτπει ότι εισπράξατε περισσότερο συνολικά φόρο, γράψτε την διαφορά στον κωδ. 417.                                                                         Αν από τα βιβλία σας προκύπτει οτί πληρώσατε στον προμηθευτή περισσότερο συνολικά φόρο, γράψτε την διαφορά στον κωδ. 403, ενώ αν πληρώσατε λιγότερο, γράψτε τη διαφορά στον κωδ. 417</t>
  </si>
  <si>
    <t>ΣΥΝΟΛΟ ΠΡΟΣΤΙΘΕΜΕΝΩΝ  ΠΟΣΩΝ</t>
  </si>
  <si>
    <t>ΓΕΝΙΚΟ ΣΥΝΟΛΟ         ΦΟΡΟΥ ΕΙΣΡΟΩΝ</t>
  </si>
  <si>
    <t>Στους κωδ. 411&amp; 412 γράψτε κατά περίπτωση τα ποσά του φόρου εισροών που πρέπει να μειωθούν. Αν το ποσοστό αυτό είναι οριστικό ή προσωρινό σημειώστε (Χ) στους κωδ. 411-3 ή 4 αντίστοιχα. Αν αφορά ξεχωριστό τομέα ή γίνεται βάσει ξεχωριστών λογ/σμων ή για λοιπούς επιμερισμούς σημειώστε το πλήθος τους στους κ. 412-5 ή 6 ή 7.</t>
  </si>
  <si>
    <t>ΣΥΝΟΛΟ ΑΦΑΙΡΟΥΜΕΝΩΝ  ΠΟΣΩΝ</t>
  </si>
  <si>
    <t xml:space="preserve">ΥΠΟΛΟΙΠΟ ΦΟΡΟΥ ΕΙΣΡΟΩΝ </t>
  </si>
  <si>
    <t xml:space="preserve">ΠΙΣΤΩΤΙΚΟ ΥΠΟΛΟΙΠΟ </t>
  </si>
  <si>
    <t>Συμπληρώνεται μόνο σε περίπτωση τροπ/κης δήλωσης</t>
  </si>
  <si>
    <t>ΠΟΣΟ για έκπτωση</t>
  </si>
  <si>
    <t>ΠΟΣΟ για επιστροφή</t>
  </si>
  <si>
    <t>ΣΥΝΟΛΟ ΦΟΡΟΥ ΕΚΡΟΩΝ      (μεταφορά κωδ, 337)</t>
  </si>
  <si>
    <t>ΥΠΟΛΟΙΠΟ ΦΟΡΟΥ ΕΙΣΡΟΩΝ       (μεταφορά κωδ, 420)</t>
  </si>
  <si>
    <t>ΧΡΕΩΣΤΙΚΟ αρχικής δήλωσης</t>
  </si>
  <si>
    <t xml:space="preserve">ΧΡΕΩΣΤΙΚΟ ΥΠΟΛΟΙΠΟ </t>
  </si>
  <si>
    <t>ΠΡΟΣΑΥΞΗΣΗ ……% εκπρόθεσμης υποβολής</t>
  </si>
  <si>
    <t>ΣΥΝΟΛΟ για καταβολή</t>
  </si>
  <si>
    <t>Ο ΔΗΛΩΝ</t>
  </si>
  <si>
    <r>
      <t>Δ. ΠΙΝΑΚΑΣ ΕΚΡΟΩΝ - ΕΙΣΡΟΩΝ</t>
    </r>
    <r>
      <rPr>
        <sz val="16"/>
        <rFont val="Arial"/>
        <family val="2"/>
      </rPr>
      <t xml:space="preserve"> (χωρίς εμπεριεχόμενο ΦΠΑ) μετά την αφαίρεση (κατά συντελεστή) των επιστροφών - εκπτώσεων</t>
    </r>
  </si>
  <si>
    <r>
      <t>Ε. ΠΙΝΑΚΑΣ ΕΚΚΑΘΑΡΙΣΗΣ ΤΟΥ ΦΟΡΟΥ</t>
    </r>
    <r>
      <rPr>
        <sz val="16"/>
        <rFont val="Arial"/>
        <family val="2"/>
      </rPr>
      <t xml:space="preserve">    (για καταβολή, έκπτωση ή επιστροφή)</t>
    </r>
  </si>
  <si>
    <t>Ο ΛΟΓΙΣΤΗΣ</t>
  </si>
  <si>
    <t>Ο ΠΑΡΑΛΑΒΩΝ</t>
  </si>
  <si>
    <t>Ο ΤΑΜΙΑΣ</t>
  </si>
  <si>
    <t>ΦΟΡΟΣ ΕΙΣΡΟΩΝ               που αναλογεί</t>
  </si>
  <si>
    <t>ΦΟΡΟΣ ΕΚΡΟΩΝ               που αναλογεί</t>
  </si>
  <si>
    <t>(Ονομ/μο - ΑΔΤ - Δ/νση)</t>
  </si>
  <si>
    <t>(σφραγίδα &amp; υπογραφή)</t>
  </si>
  <si>
    <t>ΦΠΑ</t>
  </si>
  <si>
    <t>Παροχή Υπηρεσιών</t>
  </si>
  <si>
    <t>Άθροισμα κωδ.           341 + 342</t>
  </si>
  <si>
    <t>Σε περίπτωση που η δήλωση παραλαμβάνεται στην ΔΟΥ χειρόγραφα, οπότε, αν υπάρχει ποσό για καταβολή, αποτελεί και ΑΠΟΔΕΙΚΤΙΚΟ ΕΙΣΠΡΑΞΗΣ,                                           συμπληρώστε ολογράφως το σύνολο για καταβολή</t>
  </si>
  <si>
    <t>Συνολικές ενδοκοινοτικές παραδόσεις                       (κωδ 309+310+311)</t>
  </si>
  <si>
    <r>
      <t>Ι. ΕΙΣΡΟΕΣ</t>
    </r>
    <r>
      <rPr>
        <sz val="11"/>
        <rFont val="Arial Greek"/>
        <family val="2"/>
      </rPr>
      <t xml:space="preserve"> από τη λοιπή Ελλάδα εκτός από τα νησιά Αιγαίου,                                                                                           ΕΙΣΑΓΩΓΕΣ  στην λοιπή Ελλάδα </t>
    </r>
  </si>
  <si>
    <r>
      <t xml:space="preserve">ΙΙ. ΕΝΔΟΚ. ΑΠΟΚΤΗΣΕΙΣ ΚΑΙ ΠΡΑΞΕΙΣ ΛΗΠΤΗ </t>
    </r>
    <r>
      <rPr>
        <sz val="11"/>
        <rFont val="Arial Greek"/>
        <family val="2"/>
      </rPr>
      <t xml:space="preserve"> στη λοιπή Ελλάδα, εκτός από τα νησία Αιγαίου</t>
    </r>
  </si>
  <si>
    <r>
      <t>ΙΙΙ. ΕΙΣΡΟΕΣ</t>
    </r>
    <r>
      <rPr>
        <sz val="11"/>
        <rFont val="Arial Greek"/>
        <family val="2"/>
      </rPr>
      <t xml:space="preserve"> από τα νησιά Αιγαίου, και από τη λοιπή Ελλάδα προς τα νησιά αυτά.       ΕΙΣΑΓΩΓΕΣ στα νησιά Αιγαίου. </t>
    </r>
  </si>
  <si>
    <r>
      <t xml:space="preserve">ΙV. ΕΝΔΟΚ. ΑΠΟΚΤΗΣΕΙΣ ΚΑΙ ΠΡΑΞΕΙΣ ΛΗΠΤΗ </t>
    </r>
    <r>
      <rPr>
        <sz val="11"/>
        <rFont val="Arial Greek"/>
        <family val="2"/>
      </rPr>
      <t xml:space="preserve"> στα νησία Αιγαίου</t>
    </r>
  </si>
  <si>
    <r>
      <t>Ι. ΕΚΡΟΕΣ</t>
    </r>
    <r>
      <rPr>
        <sz val="11"/>
        <rFont val="Arial Greek"/>
        <family val="2"/>
      </rPr>
      <t xml:space="preserve"> στη λοιπή Ελλάδα εκτός από τα νησιά Αιγαίου, ΕΝΔΟΚΟΙΝΟΤΙΚΕΣ ΑΠΟΚΤΗΣΕΙΣ &amp; ΠΡΑΞΕΙΣ ΛΗΠΤΗ σε λοιπή Ελλλάδα εκτός από νησία Αιγαίου</t>
    </r>
  </si>
  <si>
    <r>
      <t>ΙΙ. ΕΚΡΟΕΣ</t>
    </r>
    <r>
      <rPr>
        <sz val="11"/>
        <rFont val="Arial Greek"/>
        <family val="2"/>
      </rPr>
      <t xml:space="preserve"> στα νησία Αιγαίου &amp; από λοιπή Ελλάδα προς τα νησία αυτά, ΕΝΔΟΚΟΙΝΟΤΙΚΕΣ ΑΠΟΚΤΗΣΕΙΣ &amp; ΠΡΑΞΕΙΣ ΛΗΠΤΗ στα  νησία Αιγαίου</t>
    </r>
  </si>
  <si>
    <t>Αγορές εσωτερικού</t>
  </si>
  <si>
    <t>Αγορές παγίων εσωτερικού</t>
  </si>
  <si>
    <t>Πωλήσεις εμπορ &amp; προϊόντων</t>
  </si>
  <si>
    <t>Πωλήσεις παγίων</t>
  </si>
  <si>
    <t>70 &amp; 71</t>
  </si>
  <si>
    <t>73 &amp; 74 &amp; 75</t>
  </si>
  <si>
    <t>Ομάδα 2</t>
  </si>
  <si>
    <t>Ομάδα 1</t>
  </si>
  <si>
    <t>Ομάδα 2 ή 6</t>
  </si>
  <si>
    <t>Ομάδα 7</t>
  </si>
  <si>
    <t>ΚΩΔ. ΛΟΓΙΣΤ.</t>
  </si>
  <si>
    <t>ΣΥΝΤ</t>
  </si>
  <si>
    <t>ΕΔΑΦΙΚΕΣ ΕΚΤΑΣΕΙΣ</t>
  </si>
  <si>
    <t>ΚΤΙΡΙΑ -ΕΓΚΑΤΑΣΤΑΣΕΙΣ</t>
  </si>
  <si>
    <t>ΜΗΧΑΝΗΜΑΤΑ - ΤΕΧΝΙΚΕΣ ΕΓΚΑΤΑΣΤΑΣΕΙΣ</t>
  </si>
  <si>
    <t>ΜΕΤΑΦΟΡΙΚΑ  ΜΕΣΑ</t>
  </si>
  <si>
    <t>ΕΠΙΠΛΑ &amp; ΛΟΙΠΟΣ ΕΞΟΠΛΙΣΜΟΣ</t>
  </si>
  <si>
    <t>ΑΚΙΝΗΤΟΠΟΙΗΣΕΙΣ ΥΠΟ ΕΚΤΕΛΕΣΗ</t>
  </si>
  <si>
    <t xml:space="preserve">ΑΣΩΜΑΤΕΣ ΑΚΙΝΗΤΟΠΟΙΗΣΕΙΣ </t>
  </si>
  <si>
    <t>ΕΜΠΟΡΕΥΜΑΤΑ</t>
  </si>
  <si>
    <t>ΠΡΟΙΟΝΤΑ ΕΤΟΙΜΑ ΚΑΙ ΗΜΙΤΕΛΗ</t>
  </si>
  <si>
    <t>ΥΠΟΠΡΟΙΟΝΤΑ &amp; ΥΠΟΛΕΙΜΑΤΑ</t>
  </si>
  <si>
    <t>ΠΑΡΑΓΩΓΗ ΣΕ ΕΞΕΛΙΞΗ</t>
  </si>
  <si>
    <t>ΠΡΩΤΕΣ &amp; ΒΟΗΘΗΤΙΚΕΣ ΥΛΕΣ</t>
  </si>
  <si>
    <t>ΑΝΑΛΩΣΙΜΑ ΥΛΙΚΑ</t>
  </si>
  <si>
    <t>ΑΝΤΑΛΛΑΚΤΙΚΑ ΠΑΓΙΩΝ</t>
  </si>
  <si>
    <t>ΕΙΔΗ ΣΥΣΚΕΥΑΣΙΑΣ</t>
  </si>
  <si>
    <t>ΑΜΟΙΒΕΣ &amp; ΕΞΟΔΑ ΠΡΟΣΩΠΙΚΟΥ</t>
  </si>
  <si>
    <t>ΑΜΟΙΒΕΣ &amp; ΕΞΟΔΑ ΤΡΙΤΩΝ</t>
  </si>
  <si>
    <t>ΠΑΡΟΧΕΣ ΤΡΙΤΩΝ</t>
  </si>
  <si>
    <t>ΦΟΡΟΙ - ΤΕΛΗ</t>
  </si>
  <si>
    <t>ΔΙΑΦΟΡΑ ΕΞΟΔΑ</t>
  </si>
  <si>
    <t>ΠΩΛΗΣΕΙΣ ΕΜΠΟΡΕΥΜΑΤΩΝ</t>
  </si>
  <si>
    <t xml:space="preserve">ΠΩΛΗΣΕΙΣ ΠΡΟΙΟΝΤΩΝ </t>
  </si>
  <si>
    <t xml:space="preserve">ΠΩΛΗΣΕΙΣ ΛΟΙΠΩΝ ΑΠΟΘΕΜΑΤΩΝ </t>
  </si>
  <si>
    <t>ΠΩΛΗΣΕΙΣ ΥΠΗΡΕΣΙΏΝ</t>
  </si>
  <si>
    <t>ΕΠΙΧΟΡΗΓΗΣΕΙΣ &amp; ΔΙΑΦΟΡΑ ΑΛΛΑ ΕΣΟΔΑ ΠΩΛΗΣΕΩΝ</t>
  </si>
  <si>
    <t>ΕΣΟΔΑ ΠΑΡΕΠΟΜΕΝΩΝ ΑΣΧΟΛΙΩΝ</t>
  </si>
  <si>
    <t>ΕΣΟΔΑ ΚΕΦΑΛΑΙΩΝ</t>
  </si>
  <si>
    <t>ΙΔΙΟΠΑΡΑΓΩΓΗ - ΑΥΤΟΠΑΡΑΔΟΣΕΙΣ</t>
  </si>
  <si>
    <t>Ομάδα 6 &amp; 8</t>
  </si>
  <si>
    <t>81.00</t>
  </si>
  <si>
    <t>ΕΚΤΑΚΤΑ &amp; ΑΝΟΡΓΑΝΑ ΕΞΟΔΑ</t>
  </si>
  <si>
    <t>ΕΚΤΑΚΤΕΣ ΖΗΜΙΕΣ</t>
  </si>
  <si>
    <t>81.02</t>
  </si>
  <si>
    <t>82.00</t>
  </si>
  <si>
    <t>Εξοδα προηγουμένων χρήσεων</t>
  </si>
  <si>
    <t>ΠΕΡΙΓΡΑΦΗ</t>
  </si>
  <si>
    <t>ΣΥΝΟΛΟ ΦΠΑ ΕΙΣΡΟΩΝ</t>
  </si>
  <si>
    <t>ΣΥΝΟΛΟ ΦΠΑ ΕΙΣΡΟΩΝ ΑΠΟ ΤΑ ΒΙΒΛΙΑ (ΛΟΓ 54.00)</t>
  </si>
  <si>
    <t>ΔΙΑΦΟΡΑ ΒΙΒΛΙΩΝ</t>
  </si>
  <si>
    <t>ΕΚΡΟΕΣ</t>
  </si>
  <si>
    <t>81.01</t>
  </si>
  <si>
    <t>ΕΚΤΑΚΤΑ &amp; ΑΝΟΡΓΑΝΑ ΕΣΟΔΑ</t>
  </si>
  <si>
    <t>ΣΥΝΟΛΟ ΦΠΑ ΕΚΡΟΩΝ</t>
  </si>
  <si>
    <t>ΣΥΝΟΛΟ ΦΠΑ ΕΚΡΟΩΝ ΑΠΟ ΤΑ ΒΙΒΛΙΑ (ΛΟΓ 54.00)</t>
  </si>
  <si>
    <r>
      <t xml:space="preserve">ΔΙΑΦΟΡΑ ΒΙΒΛΙΩΝ </t>
    </r>
    <r>
      <rPr>
        <sz val="10"/>
        <rFont val="Arial"/>
        <family val="2"/>
      </rPr>
      <t>(Μόνο η θετική)</t>
    </r>
  </si>
  <si>
    <t>Ε Ι Σ Ρ Ο Ε Σ</t>
  </si>
  <si>
    <t>ΑΞΙΑ ΠΕΡΙΟΔΟΥ</t>
  </si>
  <si>
    <t>Εισαγωγές (φορολογητέα αξία)</t>
  </si>
  <si>
    <t>Ενδοκοινοτικές αποκτήσεις (φορολογητέα αξία)</t>
  </si>
  <si>
    <t>Εισαγωγές παγίων (φορολογητέα αξία)</t>
  </si>
  <si>
    <t>Πράξεις λήπτη (φορολογητέα αξία)</t>
  </si>
  <si>
    <t>Ημερομηνία υποβολής</t>
  </si>
  <si>
    <t>Μήνες εκπρόθεσμης υποβολής</t>
  </si>
  <si>
    <t>Ημερομηνία Εμπρόθεσμης υποβολής (όχι με το ΑΦΜ)</t>
  </si>
  <si>
    <t>Ποσοστό προσαύξησης (2,5% για κάθε μήνα)</t>
  </si>
  <si>
    <t>Χρεωστικό υπόλοιπο μέχρι …………… δρχ προηγούμενης φορoλογικής περιόδου</t>
  </si>
  <si>
    <t>Δαπάνες (με δικαίωμα έκπτωσης ΦΠΑ)</t>
  </si>
  <si>
    <t>Δαπάνες χωρίς δικαίωμα έκπτωσης ή εξαιρούμενες</t>
  </si>
  <si>
    <t>Πιστωτικό υπόλοιπο ΦΠΑ προηγούμενης φορολογικής περιόδου</t>
  </si>
  <si>
    <t>Ποσοστό δικαιώματος έκπτωσης ΦΠΑ κοινών εισροών</t>
  </si>
  <si>
    <t xml:space="preserve">Ποσό ΦΠΑ κοινών εισροών </t>
  </si>
  <si>
    <t>Διαφορές πραγματικής με φορολογητέα αξία</t>
  </si>
  <si>
    <t>ΛΟΙΠΑ ΔΕΔΟΜΕΝΑ</t>
  </si>
  <si>
    <t>ΔΕΔΟΜΕΝΑ ΓΙΑ ΤΗΝ ΣΥΜΠΛΗΡΩΣΗ ΤΗΣ ΠΕΡΙΟΔΙΚΗΣ ΔΗΛΩΣΗΣ</t>
  </si>
  <si>
    <r>
      <t>Ι. ΕΚΡΟΕΣ</t>
    </r>
    <r>
      <rPr>
        <sz val="11"/>
        <rFont val="Arial Greek"/>
        <family val="2"/>
      </rPr>
      <t xml:space="preserve"> , ΕΝΔΟΚΟΙΝΟΤΙΚΕΣ ΑΠΟΚΤΗΣΕΙΣ &amp; ΠΡΑΞΕΙΣ ΛΗΠΤΗ σε λοιπή Ελλλάδα εκτός από τα νησιά Αιγαίου</t>
    </r>
  </si>
  <si>
    <r>
      <t>ΙΙ. ΕΚΡΟΕΣ</t>
    </r>
    <r>
      <rPr>
        <sz val="11"/>
        <rFont val="Arial Greek"/>
        <family val="2"/>
      </rPr>
      <t xml:space="preserve"> , ΕΝΔΟΚΟΙΝΟΤΙΚΕΣ ΑΠΟΚΤΗΣΕΙΣ &amp; ΠΡΑΞΕΙΣ ΛΗΠΤΗ στα  νησία Αιγαίου και από λοιπή Ελλάδα προς τα νησιά αυτά</t>
    </r>
  </si>
  <si>
    <t>Συνολικές ενδοκοινοτικές παραδόσεις</t>
  </si>
  <si>
    <t>Εκροές φορολογητέες εκτός Ελλάδος με δικαίωμα έκπτωσης</t>
  </si>
  <si>
    <t>Ενδοκοινοτικές παρ. εξαγωγές &amp; λοιπές εκροές απαλ/νες με δικαίωμα έκπτωσης</t>
  </si>
  <si>
    <r>
      <t xml:space="preserve">Ι. ΕΙΣΡΟΕΣ, ΕΝΔΟΚ. ΑΠΟΚΤΗΣΕΙΣ, </t>
    </r>
    <r>
      <rPr>
        <sz val="11"/>
        <rFont val="Arial Greek"/>
        <family val="2"/>
      </rPr>
      <t xml:space="preserve">ΕΙΣΑΓΩΓΕΣ ΚΑΙ ΠΡΑΞΕΙΣ ΛΗΠΤΗ στη λοιπή Ελλάδα εκτός από τα νησιά Αιγαίου </t>
    </r>
  </si>
  <si>
    <r>
      <t xml:space="preserve">ΙΙ. ΕΙΣΡΟΕΣ, ΕΝΔΟΚ. ΑΠΟΚΤΗΣΕΙΣ, </t>
    </r>
    <r>
      <rPr>
        <sz val="11"/>
        <rFont val="Arial Greek"/>
        <family val="2"/>
      </rPr>
      <t xml:space="preserve">ΕΙΣΑΓΩΓΕΣ ΚΑΙ ΠΡΑΞΕΙΣ ΛΗΠΤΗ στα νησιά Αιγαίου </t>
    </r>
  </si>
  <si>
    <t xml:space="preserve">ΦΠΑ ΔΑΠΑΝΩΝ </t>
  </si>
  <si>
    <t>Συντ. ΦΠΑ %</t>
  </si>
  <si>
    <t xml:space="preserve"> ΕΙΣΡΟΕΣ  φορολογητέες (αγορές, εισαγωγές κλπ), ΕΝΔΟΚΟΙΝΟΤ. ΑΠΟΚΤΗΣΕΙΣ &amp; ΠΡΑΞΕΙΣ ΛΗΠΤΗ </t>
  </si>
  <si>
    <t xml:space="preserve">δ </t>
  </si>
  <si>
    <t>ΠΡΟΣΤΙΘΕΜΕΝΑ ΠΟΣΑ ΣΤΟ ΣΥΝΟΛΟ ΤΟΥ ΦΟΡΟΥ ΕΙΣΡΟΩΝ</t>
  </si>
  <si>
    <t>Πιστωτικό υπόλοιπο προηγ. φορολ. περιόδου</t>
  </si>
  <si>
    <t>ΦΠΑ έκτακτης δήλωσης Λοιπά έκτακτα ποσά</t>
  </si>
  <si>
    <t>Χρεωστικό αρχικής δήλωσης</t>
  </si>
  <si>
    <t>ΦΠΑ εισροών που πρέπει να μειωθεί βάσει Prorata</t>
  </si>
  <si>
    <t>Χρεωστικό μέχρι 3€ προηγ. φορ. περιόδου &amp; λοιπά αφαιρούμενα</t>
  </si>
  <si>
    <t>ΥΠΟΛΟΙΠΟ ΦΟΡΟΥ ΕΙΣΡΟΩΝ</t>
  </si>
  <si>
    <t>ΠΙΣΤΩΤΙΚΟ ΥΠΟΛΟΙΠΟ</t>
  </si>
  <si>
    <t>ΦΟΡΟΣ ΕΙΣΡΟΩΝ που αναλογεί</t>
  </si>
  <si>
    <t>ΦΟΡΟΣ ΕΚΡΟΩΝ που αναλογεί</t>
  </si>
  <si>
    <t>ΧΡΕΩΣΤΙΚΟ ΥΠΟΛΟΙΠΟ</t>
  </si>
  <si>
    <t>ΠΡΟΣΑΥΞΗΣΗ ....% εκπρόθ. Υποβολής</t>
  </si>
  <si>
    <t>Σε περίπτωση που η δήλωση παραλαμβάνεται χειρόγραφα, συμπληρώστε ολογράφως το σύνολο για καταβολή σε ΕΥΡΩ</t>
  </si>
  <si>
    <t>ΣΗΜΕΙΩΣΕΙΣ :</t>
  </si>
  <si>
    <t xml:space="preserve">Ο ΛΟΓΙΣΤΗΣ                                                                                                                                                                                                                                         </t>
  </si>
  <si>
    <t>(Ονομ/μο ή Επωνυμία, ΑΦΜ, Α.Μ. αδείας, Κατηγορία αδείας, Δ/νση)</t>
  </si>
  <si>
    <t>(σφραγίδα, ημερομηνία και υπογραφή)</t>
  </si>
  <si>
    <t>Τ Α Υ Τ Ο Τ Η Τ Α</t>
  </si>
  <si>
    <t>ΑΡΙΘΜΟΣ</t>
  </si>
  <si>
    <t>ΕΙΔΟΣ</t>
  </si>
  <si>
    <t>Πραγματοποιούνται ενδοκοινοτικές συναλλαγές ;</t>
  </si>
  <si>
    <t>NAI</t>
  </si>
  <si>
    <t>OXI</t>
  </si>
  <si>
    <t>Β</t>
  </si>
  <si>
    <t>Γ</t>
  </si>
  <si>
    <t>ΑΒ</t>
  </si>
  <si>
    <t>ΑΓ</t>
  </si>
  <si>
    <t>Μόνο για έκτακτη δήλωση για το Δημόσιο</t>
  </si>
  <si>
    <t>ΔΗΜΟΣ Ή ΚΟΙΝΟΤΗΤΑ</t>
  </si>
  <si>
    <t>ΚΑΤΗΓΟΡΙΑ ΒΙΒΛΙΩΝ ΚΒΣ</t>
  </si>
  <si>
    <t>ΑΡΙΘ. ΚΥΚΛΟΦ. Ε.Δ.Χ.</t>
  </si>
  <si>
    <t>% ΙΔΙΟΚΤ. ΕΔΧ</t>
  </si>
  <si>
    <t>ΤΗΛΕ-ΦΩΝΟ</t>
  </si>
  <si>
    <t>ΚΩΔΙΚΟΣ</t>
  </si>
  <si>
    <t>ΤΙΤΛΟΣ</t>
  </si>
  <si>
    <t>ΟΝΟΜΑ ΠΑΤΕΡΑ</t>
  </si>
  <si>
    <t>ΟΝΟΜΑ</t>
  </si>
  <si>
    <t>Α. ΠΙΝΑΚΑΣ ΜΕ ΤΑ ΣΤΟΙΧΕΙΑ ΤΟΥ ΥΠΟΚΕΙΜΕΝΟΥ ΣΤΟ ΦΟΡΟ Ή ΛΗΠΤΗ</t>
  </si>
  <si>
    <t>013</t>
  </si>
  <si>
    <t>Αν διαγραμμίστηκε ο κωδ. 012-3 αναφέρατε : Είδος απαλλαγής/ Έτος/ Αρ. πρωτ. Αρχικής αίτησης</t>
  </si>
  <si>
    <t>009</t>
  </si>
  <si>
    <t>ΜΗΝΑΣ ΕΝΔΟΚ. ΣΥΝΑΛΛΑΓΩΝ</t>
  </si>
  <si>
    <t>010</t>
  </si>
  <si>
    <t>ΤΡΟΠΟΠΟΙΗΤΙΚΗ</t>
  </si>
  <si>
    <t>ΑΝΑΚΛΗΤΙΚΗ</t>
  </si>
  <si>
    <t>011</t>
  </si>
  <si>
    <t>ΜΕ ΕΠΙΦΥΛΑΞΗ</t>
  </si>
  <si>
    <t>012</t>
  </si>
  <si>
    <t>ΛΗΠΤΗΣ ΑΠΑΛ/ΝΟΣ</t>
  </si>
  <si>
    <t>ΚΑΙΝΟΥΡΓ. ΜΕΤ. ΜΕΣΟ</t>
  </si>
  <si>
    <t>ΟΡΙΣΤ/ΣΗ ΑΠΑΛ/ΓΗΣ</t>
  </si>
  <si>
    <t>ΕΝΔ. ΣΥΝ/ΓΗ ΑΠΑΛ/ΜΕΝΟΥ</t>
  </si>
  <si>
    <t>ΚΑΘΥΣΤΕΡΗΣΗ ΕΞΑΓΩΓΗΣ ΚΛΠ.</t>
  </si>
  <si>
    <t>ΕΞΟΔΟΣ ΑΠΟ ΦΟΡ. ΑΠΟΘ.</t>
  </si>
  <si>
    <t>ΚΑΤ'ΑΠΟΚΟΠΗ ΚΑΤΑΒΟΛΗ</t>
  </si>
  <si>
    <t>ΑΛΛΗ ΑΙΤΙΑ</t>
  </si>
  <si>
    <t>ΕΚΤΑΚΤΗ ΔΗΛΩΣΗ (Διαγραμμίστε με Χ)</t>
  </si>
  <si>
    <t>ΕΙΔΟΣ ΔΗΛΩΣΗΣ</t>
  </si>
  <si>
    <t>ΤΡΙΜΗΝΟ</t>
  </si>
  <si>
    <t>ΜΗΝΑΣ</t>
  </si>
  <si>
    <t>008</t>
  </si>
  <si>
    <t>ΜΟΝΟΝ αν διαγραμμίστηκε                                                                                                              ο κωδ. 012-4, συμπληρώστε                                                                 τους κωδ. 006 και 009</t>
  </si>
  <si>
    <t>ΦΟΡΟΛΟΓΙΚΗ ΠΕΡΙΟΔΟΣ (Διαγραμμίστε με Χ)</t>
  </si>
  <si>
    <t>006</t>
  </si>
  <si>
    <t>ΕΤΟΣ</t>
  </si>
  <si>
    <t>007</t>
  </si>
  <si>
    <t>από</t>
  </si>
  <si>
    <t>έως</t>
  </si>
  <si>
    <t>Αν η δήλωση είναι έκτακτη, οι κωδ. 007 και 008 δεν συμπληρώνονται</t>
  </si>
  <si>
    <t>ΗΜΕΡΟΛΟΓΙΑΚΗ ΠΕΡΙΟΔΟΣ</t>
  </si>
  <si>
    <t>001</t>
  </si>
  <si>
    <t>ΗΜΕΡΟΜΗΝΙΑ ΕΙΣΠΡΑΞΗΣ Ή ΠΑΡΑΛΑΒΗΣ</t>
  </si>
  <si>
    <t>005</t>
  </si>
  <si>
    <t>004</t>
  </si>
  <si>
    <t>ΗΜΕΡΟΜΗΝΙΑ ΥΠΟΒΟΛΗΣ ΔΗΛΩΣΗΣ</t>
  </si>
  <si>
    <t>ΑΡΙΘΜΟΣ ΔΗΛΩΣΗΣ</t>
  </si>
  <si>
    <t>003</t>
  </si>
  <si>
    <t>ΠΕΡΙΟΔΙΚΗ ΔΗΛΩΣΗ Φ.Π.Α.</t>
  </si>
  <si>
    <t>Για υποκείμενους με Β΄ή Γ΄κατηγ. Βιβλία ΚΒΣ</t>
  </si>
  <si>
    <t>Έκτακτη δήλωση των υποκειμένων αυτών, των μη υποκειμένων ή απολυομένων.</t>
  </si>
  <si>
    <t>Επέχει θέση και ΑΠΟΔΕΙΚΤΙΚΟΥ ΕΙΣΠΡΑΞΗΣ, αν δεν εκδίδεται μηχανογραφικά</t>
  </si>
  <si>
    <t>Υποβάλλεται σε δύο (2) αντίτυπα</t>
  </si>
  <si>
    <r>
      <t xml:space="preserve">Γ. ΠΙΝΑΚΑΣ ΕΚΚΑΘΑΡΙΣΗΣ ΤΟΥ ΦΟΡΟΥ </t>
    </r>
    <r>
      <rPr>
        <sz val="18"/>
        <rFont val="Arial"/>
        <family val="2"/>
      </rPr>
      <t>για καταβολή, έκπτωση ή επιστροφή (κωδ. 337 - κωδ. 420)</t>
    </r>
  </si>
  <si>
    <r>
      <t>Β. ΠΙΝΑΚΑΣ ΕΚΡΟΩΝ - ΕΙΣΡΟΩΝ</t>
    </r>
    <r>
      <rPr>
        <sz val="18"/>
        <rFont val="Arial"/>
        <family val="2"/>
      </rPr>
      <t xml:space="preserve"> μετά την αφαίρεση (κατά συντελεστή) των επιστροφών - εκπτώσεων</t>
    </r>
  </si>
  <si>
    <t>.........................................................................................................................................</t>
  </si>
  <si>
    <r>
      <t>ΕΠΩΝΥΜΟ Ή ΕΠΩΝΥΜΙΑ :</t>
    </r>
    <r>
      <rPr>
        <sz val="10"/>
        <rFont val="Arial"/>
        <family val="0"/>
      </rPr>
      <t xml:space="preserve">   </t>
    </r>
  </si>
  <si>
    <t xml:space="preserve">ΤΑΧΥΚΩΔ </t>
  </si>
  <si>
    <t xml:space="preserve">Α.Φ.Μ.                                                                    </t>
  </si>
  <si>
    <t xml:space="preserve">ΑΡΜΟΔΙΑ ΔΟΥ  :   </t>
  </si>
  <si>
    <r>
      <t xml:space="preserve">Δ/ΝΣΗ : </t>
    </r>
    <r>
      <rPr>
        <sz val="10"/>
        <rFont val="Arial"/>
        <family val="0"/>
      </rPr>
      <t xml:space="preserv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</si>
</sst>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Red]\-#,##0\ "/>
    <numFmt numFmtId="189" formatCode="0_);[Red]\(0\)"/>
    <numFmt numFmtId="190" formatCode="0.0%"/>
    <numFmt numFmtId="191" formatCode="#,##0.00_ ;[Red]\-#,##0.00\ "/>
    <numFmt numFmtId="192" formatCode="dd/mm/yy"/>
    <numFmt numFmtId="193" formatCode="#,##0.0_ ;[Red]\-#,##0.0\ "/>
  </numFmts>
  <fonts count="28">
    <font>
      <sz val="10"/>
      <name val="Arial"/>
      <family val="0"/>
    </font>
    <font>
      <sz val="10"/>
      <name val="Arial Greek"/>
      <family val="2"/>
    </font>
    <font>
      <sz val="14"/>
      <name val="Arial"/>
      <family val="2"/>
    </font>
    <font>
      <b/>
      <sz val="14"/>
      <name val="Arial"/>
      <family val="2"/>
    </font>
    <font>
      <b/>
      <sz val="10"/>
      <name val="Arial"/>
      <family val="2"/>
    </font>
    <font>
      <b/>
      <sz val="12"/>
      <name val="Arial"/>
      <family val="2"/>
    </font>
    <font>
      <sz val="12"/>
      <name val="Arial"/>
      <family val="2"/>
    </font>
    <font>
      <sz val="11"/>
      <name val="Arial"/>
      <family val="2"/>
    </font>
    <font>
      <sz val="9"/>
      <name val="Arial Greek"/>
      <family val="2"/>
    </font>
    <font>
      <sz val="12"/>
      <name val="Arial Greek"/>
      <family val="2"/>
    </font>
    <font>
      <sz val="11"/>
      <name val="Arial Greek"/>
      <family val="2"/>
    </font>
    <font>
      <sz val="9"/>
      <name val="Arial"/>
      <family val="2"/>
    </font>
    <font>
      <sz val="8"/>
      <name val="Arial"/>
      <family val="2"/>
    </font>
    <font>
      <b/>
      <sz val="16"/>
      <name val="Arial"/>
      <family val="2"/>
    </font>
    <font>
      <sz val="16"/>
      <name val="Arial"/>
      <family val="2"/>
    </font>
    <font>
      <sz val="14"/>
      <name val="Arial Greek"/>
      <family val="2"/>
    </font>
    <font>
      <b/>
      <sz val="11"/>
      <name val="Arial Greek"/>
      <family val="2"/>
    </font>
    <font>
      <sz val="10"/>
      <color indexed="12"/>
      <name val="Arial"/>
      <family val="2"/>
    </font>
    <font>
      <sz val="10"/>
      <color indexed="13"/>
      <name val="Arial"/>
      <family val="2"/>
    </font>
    <font>
      <b/>
      <sz val="16"/>
      <color indexed="12"/>
      <name val="Arial"/>
      <family val="2"/>
    </font>
    <font>
      <b/>
      <sz val="16"/>
      <name val="Arial Greek"/>
      <family val="2"/>
    </font>
    <font>
      <b/>
      <sz val="14"/>
      <name val="Arial Greek"/>
      <family val="2"/>
    </font>
    <font>
      <sz val="16"/>
      <name val="Arial Greek"/>
      <family val="2"/>
    </font>
    <font>
      <b/>
      <sz val="18"/>
      <name val="Arial"/>
      <family val="2"/>
    </font>
    <font>
      <sz val="18"/>
      <name val="Arial"/>
      <family val="2"/>
    </font>
    <font>
      <sz val="48"/>
      <color indexed="9"/>
      <name val="Arial"/>
      <family val="2"/>
    </font>
    <font>
      <sz val="22"/>
      <color indexed="9"/>
      <name val="Arial"/>
      <family val="2"/>
    </font>
    <font>
      <b/>
      <sz val="24"/>
      <name val="Arial"/>
      <family val="2"/>
    </font>
  </fonts>
  <fills count="9">
    <fill>
      <patternFill/>
    </fill>
    <fill>
      <patternFill patternType="gray125"/>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9"/>
        <bgColor indexed="64"/>
      </patternFill>
    </fill>
    <fill>
      <patternFill patternType="solid">
        <fgColor indexed="47"/>
        <bgColor indexed="64"/>
      </patternFill>
    </fill>
  </fills>
  <borders count="34">
    <border>
      <left/>
      <right/>
      <top/>
      <bottom/>
      <diagonal/>
    </border>
    <border>
      <left style="medium"/>
      <right style="thin"/>
      <top style="medium"/>
      <bottom style="thin"/>
    </border>
    <border>
      <left style="medium"/>
      <right>
        <color indexed="63"/>
      </right>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tted"/>
    </border>
    <border>
      <left>
        <color indexed="63"/>
      </left>
      <right>
        <color indexed="63"/>
      </right>
      <top style="dotted"/>
      <bottom style="dotted"/>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style="medium"/>
      <top style="medium"/>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620">
    <xf numFmtId="0" fontId="0" fillId="0" borderId="0" xfId="0" applyAlignment="1">
      <alignment/>
    </xf>
    <xf numFmtId="188" fontId="0" fillId="0" borderId="0" xfId="0" applyNumberFormat="1" applyAlignment="1">
      <alignment vertical="center"/>
    </xf>
    <xf numFmtId="188" fontId="13" fillId="2" borderId="1" xfId="0" applyNumberFormat="1" applyFont="1" applyFill="1" applyBorder="1" applyAlignment="1">
      <alignment horizontal="center" vertical="center"/>
    </xf>
    <xf numFmtId="188" fontId="0" fillId="0" borderId="2" xfId="0" applyNumberFormat="1" applyBorder="1" applyAlignment="1">
      <alignment vertical="center"/>
    </xf>
    <xf numFmtId="188" fontId="3" fillId="2" borderId="3" xfId="0" applyNumberFormat="1" applyFont="1" applyFill="1" applyBorder="1" applyAlignment="1">
      <alignment horizontal="center" vertical="center"/>
    </xf>
    <xf numFmtId="188" fontId="13" fillId="2" borderId="4" xfId="0" applyNumberFormat="1" applyFont="1" applyFill="1" applyBorder="1" applyAlignment="1">
      <alignment horizontal="center" vertical="center"/>
    </xf>
    <xf numFmtId="188" fontId="13" fillId="0" borderId="4" xfId="0" applyNumberFormat="1" applyFont="1" applyBorder="1" applyAlignment="1">
      <alignment horizontal="center" vertical="center"/>
    </xf>
    <xf numFmtId="188" fontId="1" fillId="0" borderId="5" xfId="0" applyNumberFormat="1" applyFont="1" applyBorder="1" applyAlignment="1">
      <alignment horizontal="center" vertical="center" wrapText="1"/>
    </xf>
    <xf numFmtId="188" fontId="9" fillId="0" borderId="6" xfId="0" applyNumberFormat="1" applyFont="1" applyBorder="1" applyAlignment="1">
      <alignment horizontal="center" vertical="center" wrapText="1"/>
    </xf>
    <xf numFmtId="188" fontId="0" fillId="0" borderId="6" xfId="0" applyNumberFormat="1" applyBorder="1" applyAlignment="1">
      <alignment vertical="center"/>
    </xf>
    <xf numFmtId="188" fontId="13" fillId="0" borderId="3" xfId="0" applyNumberFormat="1" applyFont="1" applyBorder="1" applyAlignment="1">
      <alignment horizontal="center" vertical="center"/>
    </xf>
    <xf numFmtId="188" fontId="13" fillId="3" borderId="4" xfId="0" applyNumberFormat="1" applyFont="1" applyFill="1" applyBorder="1" applyAlignment="1">
      <alignment horizontal="center" vertical="center"/>
    </xf>
    <xf numFmtId="188" fontId="0" fillId="0" borderId="5" xfId="0" applyNumberFormat="1" applyFont="1" applyBorder="1" applyAlignment="1">
      <alignment horizontal="right" vertical="center" wrapText="1"/>
    </xf>
    <xf numFmtId="188" fontId="9" fillId="0" borderId="6" xfId="0" applyNumberFormat="1" applyFont="1" applyBorder="1" applyAlignment="1">
      <alignment horizontal="right" vertical="center" wrapText="1"/>
    </xf>
    <xf numFmtId="188" fontId="0" fillId="4" borderId="0" xfId="0" applyNumberFormat="1" applyFill="1" applyAlignment="1">
      <alignment horizontal="center"/>
    </xf>
    <xf numFmtId="188" fontId="0" fillId="4" borderId="0" xfId="0" applyNumberFormat="1" applyFill="1" applyAlignment="1">
      <alignment/>
    </xf>
    <xf numFmtId="9" fontId="0" fillId="4" borderId="0" xfId="19" applyFill="1" applyAlignment="1">
      <alignment/>
    </xf>
    <xf numFmtId="188" fontId="0" fillId="4" borderId="7" xfId="0" applyNumberFormat="1" applyFill="1" applyBorder="1" applyAlignment="1">
      <alignment horizontal="center"/>
    </xf>
    <xf numFmtId="9" fontId="0" fillId="4" borderId="8" xfId="19" applyFill="1" applyBorder="1" applyAlignment="1">
      <alignment/>
    </xf>
    <xf numFmtId="188" fontId="4" fillId="4" borderId="9" xfId="0" applyNumberFormat="1" applyFont="1" applyFill="1" applyBorder="1" applyAlignment="1">
      <alignment horizontal="center"/>
    </xf>
    <xf numFmtId="188" fontId="0" fillId="4" borderId="0" xfId="0" applyNumberFormat="1" applyFill="1" applyBorder="1" applyAlignment="1">
      <alignment/>
    </xf>
    <xf numFmtId="9" fontId="0" fillId="4" borderId="0" xfId="19" applyFill="1" applyBorder="1" applyAlignment="1">
      <alignment/>
    </xf>
    <xf numFmtId="188" fontId="4" fillId="4" borderId="9" xfId="0" applyNumberFormat="1" applyFont="1" applyFill="1" applyBorder="1" applyAlignment="1">
      <alignment horizontal="center" wrapText="1"/>
    </xf>
    <xf numFmtId="188" fontId="4" fillId="4" borderId="0" xfId="0" applyNumberFormat="1" applyFont="1" applyFill="1" applyBorder="1" applyAlignment="1">
      <alignment horizontal="center"/>
    </xf>
    <xf numFmtId="9" fontId="4" fillId="4" borderId="0" xfId="19" applyFont="1" applyFill="1" applyBorder="1" applyAlignment="1">
      <alignment horizontal="center"/>
    </xf>
    <xf numFmtId="188" fontId="0" fillId="4" borderId="9" xfId="0" applyNumberFormat="1" applyFill="1" applyBorder="1" applyAlignment="1">
      <alignment horizontal="center"/>
    </xf>
    <xf numFmtId="188" fontId="4" fillId="4" borderId="0" xfId="0" applyNumberFormat="1" applyFont="1" applyFill="1" applyBorder="1" applyAlignment="1">
      <alignment/>
    </xf>
    <xf numFmtId="188" fontId="4" fillId="4" borderId="9" xfId="0" applyNumberFormat="1" applyFont="1" applyFill="1" applyBorder="1" applyAlignment="1" quotePrefix="1">
      <alignment horizontal="center"/>
    </xf>
    <xf numFmtId="188" fontId="0" fillId="4" borderId="9" xfId="0" applyNumberFormat="1" applyFill="1" applyBorder="1" applyAlignment="1">
      <alignment/>
    </xf>
    <xf numFmtId="188" fontId="0" fillId="4" borderId="2" xfId="0" applyNumberFormat="1" applyFill="1" applyBorder="1" applyAlignment="1">
      <alignment horizontal="center"/>
    </xf>
    <xf numFmtId="188" fontId="4" fillId="4" borderId="10" xfId="0" applyNumberFormat="1" applyFont="1" applyFill="1" applyBorder="1" applyAlignment="1">
      <alignment/>
    </xf>
    <xf numFmtId="9" fontId="0" fillId="4" borderId="10" xfId="19" applyFill="1" applyBorder="1" applyAlignment="1">
      <alignment/>
    </xf>
    <xf numFmtId="188" fontId="0" fillId="4" borderId="7" xfId="0" applyNumberFormat="1" applyFill="1" applyBorder="1" applyAlignment="1">
      <alignment horizontal="left"/>
    </xf>
    <xf numFmtId="188" fontId="4" fillId="4" borderId="8" xfId="0" applyNumberFormat="1" applyFont="1" applyFill="1" applyBorder="1" applyAlignment="1">
      <alignment/>
    </xf>
    <xf numFmtId="188" fontId="0" fillId="4" borderId="9" xfId="0" applyNumberFormat="1" applyFill="1" applyBorder="1" applyAlignment="1">
      <alignment horizontal="left"/>
    </xf>
    <xf numFmtId="188" fontId="0" fillId="4" borderId="2" xfId="0" applyNumberFormat="1" applyFill="1" applyBorder="1" applyAlignment="1">
      <alignment horizontal="left"/>
    </xf>
    <xf numFmtId="188" fontId="0" fillId="4" borderId="10" xfId="0" applyNumberFormat="1" applyFill="1" applyBorder="1" applyAlignment="1">
      <alignment/>
    </xf>
    <xf numFmtId="9" fontId="0" fillId="4" borderId="0" xfId="19" applyFont="1" applyFill="1" applyBorder="1" applyAlignment="1">
      <alignment/>
    </xf>
    <xf numFmtId="189" fontId="18" fillId="4" borderId="11" xfId="19" applyNumberFormat="1" applyFont="1" applyFill="1" applyBorder="1" applyAlignment="1">
      <alignment/>
    </xf>
    <xf numFmtId="189" fontId="18" fillId="4" borderId="0" xfId="19" applyNumberFormat="1" applyFont="1" applyFill="1" applyBorder="1" applyAlignment="1">
      <alignment/>
    </xf>
    <xf numFmtId="188" fontId="0" fillId="5" borderId="0" xfId="0" applyNumberFormat="1" applyFont="1" applyFill="1" applyBorder="1" applyAlignment="1">
      <alignment horizontal="center" vertical="center" wrapText="1"/>
    </xf>
    <xf numFmtId="188" fontId="0" fillId="5" borderId="9" xfId="0" applyNumberFormat="1" applyFill="1" applyBorder="1" applyAlignment="1">
      <alignment vertical="center"/>
    </xf>
    <xf numFmtId="188" fontId="0" fillId="5" borderId="0" xfId="0" applyNumberFormat="1" applyFill="1" applyBorder="1" applyAlignment="1">
      <alignment vertical="center"/>
    </xf>
    <xf numFmtId="188" fontId="1" fillId="5" borderId="0" xfId="0" applyNumberFormat="1" applyFont="1" applyFill="1" applyBorder="1" applyAlignment="1">
      <alignment horizontal="center" vertical="center" wrapText="1"/>
    </xf>
    <xf numFmtId="188" fontId="5" fillId="5" borderId="0" xfId="0" applyNumberFormat="1" applyFont="1" applyFill="1" applyBorder="1" applyAlignment="1">
      <alignment horizontal="center" vertical="center"/>
    </xf>
    <xf numFmtId="188" fontId="0" fillId="5" borderId="7" xfId="0" applyNumberFormat="1" applyFill="1" applyBorder="1" applyAlignment="1">
      <alignment vertical="center"/>
    </xf>
    <xf numFmtId="188" fontId="0" fillId="5" borderId="8" xfId="0" applyNumberFormat="1" applyFill="1" applyBorder="1" applyAlignment="1">
      <alignment vertical="center"/>
    </xf>
    <xf numFmtId="188" fontId="0" fillId="5" borderId="12" xfId="0" applyNumberFormat="1" applyFill="1" applyBorder="1" applyAlignment="1">
      <alignment vertical="center"/>
    </xf>
    <xf numFmtId="188" fontId="0" fillId="5" borderId="5" xfId="0" applyNumberFormat="1" applyFill="1" applyBorder="1" applyAlignment="1">
      <alignment vertical="center"/>
    </xf>
    <xf numFmtId="188" fontId="14" fillId="5" borderId="0" xfId="0" applyNumberFormat="1" applyFont="1" applyFill="1" applyBorder="1" applyAlignment="1">
      <alignment vertical="center"/>
    </xf>
    <xf numFmtId="188" fontId="12" fillId="5" borderId="0" xfId="0" applyNumberFormat="1" applyFont="1" applyFill="1" applyBorder="1" applyAlignment="1">
      <alignment horizontal="center" vertical="center" wrapText="1"/>
    </xf>
    <xf numFmtId="188" fontId="0" fillId="6" borderId="9" xfId="0" applyNumberFormat="1" applyFill="1" applyBorder="1" applyAlignment="1">
      <alignment vertical="center"/>
    </xf>
    <xf numFmtId="188" fontId="0" fillId="6" borderId="0" xfId="0" applyNumberFormat="1" applyFill="1" applyBorder="1" applyAlignment="1">
      <alignment vertical="center"/>
    </xf>
    <xf numFmtId="188" fontId="0" fillId="6" borderId="12" xfId="0" applyNumberFormat="1" applyFill="1" applyBorder="1" applyAlignment="1">
      <alignment vertical="center"/>
    </xf>
    <xf numFmtId="188" fontId="9" fillId="6" borderId="7" xfId="0" applyNumberFormat="1" applyFont="1" applyFill="1" applyBorder="1" applyAlignment="1">
      <alignment horizontal="center" vertical="center" wrapText="1"/>
    </xf>
    <xf numFmtId="188" fontId="9" fillId="6" borderId="8" xfId="0" applyNumberFormat="1" applyFont="1" applyFill="1" applyBorder="1" applyAlignment="1">
      <alignment horizontal="center" vertical="center" wrapText="1"/>
    </xf>
    <xf numFmtId="188" fontId="9" fillId="6" borderId="5" xfId="0" applyNumberFormat="1" applyFont="1" applyFill="1" applyBorder="1" applyAlignment="1">
      <alignment horizontal="center" vertical="center" wrapText="1"/>
    </xf>
    <xf numFmtId="188" fontId="9" fillId="6" borderId="2" xfId="0" applyNumberFormat="1" applyFont="1" applyFill="1" applyBorder="1" applyAlignment="1">
      <alignment horizontal="center" vertical="center" wrapText="1"/>
    </xf>
    <xf numFmtId="188" fontId="9" fillId="6" borderId="10" xfId="0" applyNumberFormat="1" applyFont="1" applyFill="1" applyBorder="1" applyAlignment="1">
      <alignment horizontal="center" vertical="center" wrapText="1"/>
    </xf>
    <xf numFmtId="188" fontId="9" fillId="6" borderId="6" xfId="0" applyNumberFormat="1" applyFont="1" applyFill="1" applyBorder="1" applyAlignment="1">
      <alignment horizontal="center" vertical="center" wrapText="1"/>
    </xf>
    <xf numFmtId="188" fontId="0" fillId="6" borderId="2" xfId="0" applyNumberFormat="1" applyFill="1" applyBorder="1" applyAlignment="1">
      <alignment vertical="center"/>
    </xf>
    <xf numFmtId="188" fontId="0" fillId="6" borderId="10" xfId="0" applyNumberFormat="1" applyFill="1" applyBorder="1" applyAlignment="1">
      <alignment vertical="center"/>
    </xf>
    <xf numFmtId="188" fontId="0" fillId="6" borderId="6" xfId="0" applyNumberFormat="1" applyFill="1" applyBorder="1" applyAlignment="1">
      <alignment vertical="center"/>
    </xf>
    <xf numFmtId="188" fontId="19" fillId="5" borderId="4" xfId="0" applyNumberFormat="1" applyFont="1" applyFill="1" applyBorder="1" applyAlignment="1">
      <alignment horizontal="center"/>
    </xf>
    <xf numFmtId="188" fontId="0" fillId="4" borderId="8" xfId="0" applyNumberFormat="1" applyFill="1" applyBorder="1" applyAlignment="1">
      <alignment/>
    </xf>
    <xf numFmtId="188" fontId="4" fillId="4" borderId="9" xfId="0" applyNumberFormat="1" applyFont="1" applyFill="1" applyBorder="1" applyAlignment="1">
      <alignment horizontal="left"/>
    </xf>
    <xf numFmtId="188" fontId="4" fillId="4" borderId="7" xfId="0" applyNumberFormat="1" applyFont="1" applyFill="1" applyBorder="1" applyAlignment="1">
      <alignment horizontal="center"/>
    </xf>
    <xf numFmtId="188" fontId="6" fillId="0" borderId="0" xfId="0" applyNumberFormat="1" applyFont="1" applyBorder="1" applyAlignment="1">
      <alignment horizontal="center"/>
    </xf>
    <xf numFmtId="188" fontId="20" fillId="3" borderId="4" xfId="0" applyNumberFormat="1" applyFont="1" applyFill="1" applyBorder="1" applyAlignment="1">
      <alignment horizontal="center" vertical="center" wrapText="1"/>
    </xf>
    <xf numFmtId="188" fontId="13" fillId="3" borderId="4" xfId="0" applyNumberFormat="1" applyFont="1" applyFill="1" applyBorder="1" applyAlignment="1">
      <alignment horizontal="center" vertical="center" wrapText="1"/>
    </xf>
    <xf numFmtId="188" fontId="0" fillId="0" borderId="0" xfId="0" applyNumberFormat="1" applyBorder="1" applyAlignment="1">
      <alignment vertical="center"/>
    </xf>
    <xf numFmtId="188" fontId="0" fillId="2" borderId="0" xfId="0" applyNumberFormat="1" applyFont="1" applyFill="1" applyBorder="1" applyAlignment="1">
      <alignment horizontal="center" vertical="center" wrapText="1"/>
    </xf>
    <xf numFmtId="188" fontId="3" fillId="2" borderId="0" xfId="0" applyNumberFormat="1" applyFont="1" applyFill="1" applyBorder="1" applyAlignment="1">
      <alignment horizontal="center" vertical="center"/>
    </xf>
    <xf numFmtId="188" fontId="0" fillId="2" borderId="0" xfId="0" applyNumberFormat="1" applyFill="1" applyBorder="1" applyAlignment="1">
      <alignment vertical="center"/>
    </xf>
    <xf numFmtId="188" fontId="0" fillId="2" borderId="12" xfId="0" applyNumberFormat="1" applyFill="1" applyBorder="1" applyAlignment="1">
      <alignment vertical="center"/>
    </xf>
    <xf numFmtId="188" fontId="0" fillId="2" borderId="8" xfId="0" applyNumberFormat="1" applyFill="1" applyBorder="1" applyAlignment="1">
      <alignment vertical="center"/>
    </xf>
    <xf numFmtId="188" fontId="0" fillId="2" borderId="9" xfId="0" applyNumberFormat="1" applyFill="1" applyBorder="1" applyAlignment="1">
      <alignment vertical="center"/>
    </xf>
    <xf numFmtId="188" fontId="0" fillId="2" borderId="13" xfId="0" applyNumberFormat="1" applyFill="1" applyBorder="1" applyAlignment="1">
      <alignment vertical="center"/>
    </xf>
    <xf numFmtId="188" fontId="0" fillId="2" borderId="14" xfId="0" applyNumberFormat="1" applyFill="1" applyBorder="1" applyAlignment="1">
      <alignment vertical="center"/>
    </xf>
    <xf numFmtId="188" fontId="0" fillId="2" borderId="3" xfId="0" applyNumberFormat="1" applyFill="1" applyBorder="1" applyAlignment="1">
      <alignment vertical="center"/>
    </xf>
    <xf numFmtId="188" fontId="2" fillId="0" borderId="0" xfId="0" applyNumberFormat="1" applyFont="1" applyBorder="1" applyAlignment="1">
      <alignment horizontal="center" vertical="center"/>
    </xf>
    <xf numFmtId="188" fontId="0" fillId="2" borderId="7" xfId="0" applyNumberFormat="1" applyFill="1" applyBorder="1" applyAlignment="1">
      <alignment vertical="center"/>
    </xf>
    <xf numFmtId="188" fontId="0" fillId="2" borderId="5" xfId="0" applyNumberFormat="1" applyFill="1" applyBorder="1" applyAlignment="1">
      <alignment vertical="center"/>
    </xf>
    <xf numFmtId="4" fontId="0" fillId="4" borderId="0" xfId="0" applyNumberFormat="1" applyFill="1" applyAlignment="1">
      <alignment/>
    </xf>
    <xf numFmtId="4" fontId="17" fillId="4" borderId="8" xfId="0" applyNumberFormat="1" applyFont="1" applyFill="1" applyBorder="1" applyAlignment="1">
      <alignment/>
    </xf>
    <xf numFmtId="4" fontId="4" fillId="4" borderId="0" xfId="0" applyNumberFormat="1" applyFont="1" applyFill="1" applyBorder="1" applyAlignment="1">
      <alignment horizontal="center" wrapText="1"/>
    </xf>
    <xf numFmtId="4" fontId="4" fillId="4" borderId="0" xfId="0" applyNumberFormat="1" applyFont="1" applyFill="1" applyBorder="1" applyAlignment="1">
      <alignment horizontal="center"/>
    </xf>
    <xf numFmtId="4" fontId="17" fillId="4" borderId="0" xfId="0" applyNumberFormat="1" applyFont="1" applyFill="1" applyBorder="1" applyAlignment="1">
      <alignment/>
    </xf>
    <xf numFmtId="4" fontId="17" fillId="7" borderId="15" xfId="0" applyNumberFormat="1" applyFont="1" applyFill="1" applyBorder="1" applyAlignment="1">
      <alignment/>
    </xf>
    <xf numFmtId="4" fontId="0" fillId="4" borderId="0" xfId="19" applyNumberFormat="1" applyFill="1" applyBorder="1" applyAlignment="1">
      <alignment/>
    </xf>
    <xf numFmtId="4" fontId="17" fillId="4" borderId="10" xfId="0" applyNumberFormat="1" applyFont="1" applyFill="1" applyBorder="1" applyAlignment="1">
      <alignment/>
    </xf>
    <xf numFmtId="4" fontId="0" fillId="4" borderId="8" xfId="0" applyNumberFormat="1" applyFill="1" applyBorder="1" applyAlignment="1">
      <alignment/>
    </xf>
    <xf numFmtId="4" fontId="0" fillId="4" borderId="0" xfId="0" applyNumberFormat="1" applyFill="1" applyBorder="1" applyAlignment="1">
      <alignment/>
    </xf>
    <xf numFmtId="4" fontId="0" fillId="4" borderId="10" xfId="0" applyNumberFormat="1" applyFill="1" applyBorder="1" applyAlignment="1">
      <alignment/>
    </xf>
    <xf numFmtId="4" fontId="4" fillId="4" borderId="10" xfId="19" applyNumberFormat="1" applyFont="1" applyFill="1" applyBorder="1" applyAlignment="1">
      <alignment/>
    </xf>
    <xf numFmtId="4" fontId="17" fillId="4" borderId="0" xfId="0" applyNumberFormat="1" applyFont="1" applyFill="1" applyAlignment="1">
      <alignment/>
    </xf>
    <xf numFmtId="191" fontId="0" fillId="4" borderId="0" xfId="0" applyNumberFormat="1" applyFill="1" applyAlignment="1">
      <alignment/>
    </xf>
    <xf numFmtId="191" fontId="0" fillId="4" borderId="8" xfId="0" applyNumberFormat="1" applyFill="1" applyBorder="1" applyAlignment="1">
      <alignment/>
    </xf>
    <xf numFmtId="191" fontId="4" fillId="4" borderId="0" xfId="0" applyNumberFormat="1" applyFont="1" applyFill="1" applyBorder="1" applyAlignment="1">
      <alignment horizontal="center" wrapText="1"/>
    </xf>
    <xf numFmtId="191" fontId="4" fillId="4" borderId="0" xfId="0" applyNumberFormat="1" applyFont="1" applyFill="1" applyBorder="1" applyAlignment="1">
      <alignment horizontal="center"/>
    </xf>
    <xf numFmtId="191" fontId="17" fillId="7" borderId="15" xfId="0" applyNumberFormat="1" applyFont="1" applyFill="1" applyBorder="1" applyAlignment="1">
      <alignment/>
    </xf>
    <xf numFmtId="191" fontId="17" fillId="4" borderId="0" xfId="0" applyNumberFormat="1" applyFont="1" applyFill="1" applyBorder="1" applyAlignment="1">
      <alignment/>
    </xf>
    <xf numFmtId="191" fontId="0" fillId="4" borderId="0" xfId="0" applyNumberFormat="1" applyFill="1" applyBorder="1" applyAlignment="1">
      <alignment/>
    </xf>
    <xf numFmtId="191" fontId="17" fillId="4" borderId="10" xfId="0" applyNumberFormat="1" applyFont="1" applyFill="1" applyBorder="1" applyAlignment="1">
      <alignment/>
    </xf>
    <xf numFmtId="4" fontId="17" fillId="4" borderId="5" xfId="0" applyNumberFormat="1" applyFont="1" applyFill="1" applyBorder="1" applyAlignment="1">
      <alignment/>
    </xf>
    <xf numFmtId="4" fontId="4" fillId="4" borderId="12" xfId="0" applyNumberFormat="1" applyFont="1" applyFill="1" applyBorder="1" applyAlignment="1">
      <alignment horizontal="center"/>
    </xf>
    <xf numFmtId="4" fontId="0" fillId="4" borderId="12" xfId="0" applyNumberFormat="1" applyFill="1" applyBorder="1" applyAlignment="1">
      <alignment/>
    </xf>
    <xf numFmtId="4" fontId="17" fillId="7" borderId="16" xfId="0" applyNumberFormat="1" applyFont="1" applyFill="1" applyBorder="1" applyAlignment="1">
      <alignment/>
    </xf>
    <xf numFmtId="4" fontId="4" fillId="4" borderId="6" xfId="0" applyNumberFormat="1" applyFont="1" applyFill="1" applyBorder="1" applyAlignment="1">
      <alignment/>
    </xf>
    <xf numFmtId="4" fontId="0" fillId="4" borderId="5" xfId="0" applyNumberFormat="1" applyFill="1" applyBorder="1" applyAlignment="1">
      <alignment/>
    </xf>
    <xf numFmtId="4" fontId="17" fillId="7" borderId="16" xfId="19" applyNumberFormat="1" applyFont="1" applyFill="1" applyBorder="1" applyAlignment="1">
      <alignment/>
    </xf>
    <xf numFmtId="4" fontId="0" fillId="4" borderId="6" xfId="0" applyNumberFormat="1" applyFill="1" applyBorder="1" applyAlignment="1">
      <alignment/>
    </xf>
    <xf numFmtId="4" fontId="18" fillId="4" borderId="5" xfId="0" applyNumberFormat="1" applyFont="1" applyFill="1" applyBorder="1" applyAlignment="1">
      <alignment/>
    </xf>
    <xf numFmtId="4" fontId="18" fillId="4" borderId="12" xfId="0" applyNumberFormat="1" applyFont="1" applyFill="1" applyBorder="1" applyAlignment="1">
      <alignment/>
    </xf>
    <xf numFmtId="191" fontId="0" fillId="4" borderId="5" xfId="0" applyNumberFormat="1" applyFill="1" applyBorder="1" applyAlignment="1">
      <alignment/>
    </xf>
    <xf numFmtId="191" fontId="4" fillId="4" borderId="12" xfId="0" applyNumberFormat="1" applyFont="1" applyFill="1" applyBorder="1" applyAlignment="1">
      <alignment horizontal="center"/>
    </xf>
    <xf numFmtId="191" fontId="0" fillId="4" borderId="12" xfId="0" applyNumberFormat="1" applyFill="1" applyBorder="1" applyAlignment="1">
      <alignment/>
    </xf>
    <xf numFmtId="191" fontId="17" fillId="7" borderId="16" xfId="0" applyNumberFormat="1" applyFont="1" applyFill="1" applyBorder="1" applyAlignment="1">
      <alignment/>
    </xf>
    <xf numFmtId="191" fontId="4" fillId="4" borderId="12" xfId="0" applyNumberFormat="1" applyFont="1" applyFill="1" applyBorder="1" applyAlignment="1">
      <alignment/>
    </xf>
    <xf numFmtId="191" fontId="17" fillId="4" borderId="12" xfId="0" applyNumberFormat="1" applyFont="1" applyFill="1" applyBorder="1" applyAlignment="1">
      <alignment/>
    </xf>
    <xf numFmtId="191" fontId="4" fillId="4" borderId="6" xfId="0" applyNumberFormat="1" applyFont="1" applyFill="1" applyBorder="1" applyAlignment="1">
      <alignment/>
    </xf>
    <xf numFmtId="192" fontId="17" fillId="7" borderId="17" xfId="0" applyNumberFormat="1" applyFont="1" applyFill="1" applyBorder="1" applyAlignment="1">
      <alignment/>
    </xf>
    <xf numFmtId="192" fontId="17" fillId="7" borderId="15" xfId="0" applyNumberFormat="1" applyFont="1" applyFill="1" applyBorder="1" applyAlignment="1">
      <alignment/>
    </xf>
    <xf numFmtId="188" fontId="19" fillId="5" borderId="3" xfId="0" applyNumberFormat="1" applyFont="1" applyFill="1" applyBorder="1" applyAlignment="1">
      <alignment horizontal="center"/>
    </xf>
    <xf numFmtId="188" fontId="19" fillId="5" borderId="14" xfId="0" applyNumberFormat="1" applyFont="1" applyFill="1" applyBorder="1" applyAlignment="1">
      <alignment horizontal="center"/>
    </xf>
    <xf numFmtId="190" fontId="0" fillId="4" borderId="0" xfId="19" applyNumberFormat="1" applyFill="1" applyBorder="1" applyAlignment="1">
      <alignment/>
    </xf>
    <xf numFmtId="188" fontId="19" fillId="5" borderId="13" xfId="0" applyNumberFormat="1" applyFont="1" applyFill="1" applyBorder="1" applyAlignment="1">
      <alignment horizontal="center"/>
    </xf>
    <xf numFmtId="188" fontId="13" fillId="4" borderId="18" xfId="0" applyNumberFormat="1" applyFont="1" applyFill="1" applyBorder="1" applyAlignment="1">
      <alignment horizontal="center"/>
    </xf>
    <xf numFmtId="188" fontId="13" fillId="4" borderId="19" xfId="0" applyNumberFormat="1" applyFont="1" applyFill="1" applyBorder="1" applyAlignment="1">
      <alignment horizontal="center"/>
    </xf>
    <xf numFmtId="188" fontId="13" fillId="4" borderId="20" xfId="0" applyNumberFormat="1" applyFont="1" applyFill="1" applyBorder="1" applyAlignment="1">
      <alignment horizontal="center"/>
    </xf>
    <xf numFmtId="188" fontId="16" fillId="0" borderId="7" xfId="0" applyNumberFormat="1" applyFont="1" applyBorder="1" applyAlignment="1">
      <alignment horizontal="center" vertical="center" wrapText="1"/>
    </xf>
    <xf numFmtId="188" fontId="16" fillId="0" borderId="8" xfId="0" applyNumberFormat="1" applyFont="1" applyBorder="1" applyAlignment="1">
      <alignment horizontal="center" vertical="center" wrapText="1"/>
    </xf>
    <xf numFmtId="188" fontId="16" fillId="0" borderId="5" xfId="0" applyNumberFormat="1" applyFont="1" applyBorder="1" applyAlignment="1">
      <alignment horizontal="center" vertical="center" wrapText="1"/>
    </xf>
    <xf numFmtId="188" fontId="16" fillId="0" borderId="9" xfId="0" applyNumberFormat="1" applyFont="1" applyBorder="1" applyAlignment="1">
      <alignment horizontal="center" vertical="center" wrapText="1"/>
    </xf>
    <xf numFmtId="188" fontId="16" fillId="0" borderId="0" xfId="0" applyNumberFormat="1" applyFont="1" applyBorder="1" applyAlignment="1">
      <alignment horizontal="center" vertical="center" wrapText="1"/>
    </xf>
    <xf numFmtId="188" fontId="16" fillId="0" borderId="12" xfId="0" applyNumberFormat="1" applyFont="1" applyBorder="1" applyAlignment="1">
      <alignment horizontal="center" vertical="center" wrapText="1"/>
    </xf>
    <xf numFmtId="188" fontId="16" fillId="0" borderId="2" xfId="0" applyNumberFormat="1" applyFont="1" applyBorder="1" applyAlignment="1">
      <alignment horizontal="center" vertical="center" wrapText="1"/>
    </xf>
    <xf numFmtId="188" fontId="16" fillId="0" borderId="10" xfId="0" applyNumberFormat="1" applyFont="1" applyBorder="1" applyAlignment="1">
      <alignment horizontal="center" vertical="center" wrapText="1"/>
    </xf>
    <xf numFmtId="188" fontId="16" fillId="0" borderId="6" xfId="0" applyNumberFormat="1" applyFont="1" applyBorder="1" applyAlignment="1">
      <alignment horizontal="center" vertical="center" wrapText="1"/>
    </xf>
    <xf numFmtId="188" fontId="6" fillId="0" borderId="18" xfId="0" applyNumberFormat="1" applyFont="1" applyBorder="1" applyAlignment="1">
      <alignment horizontal="center" vertical="center" wrapText="1"/>
    </xf>
    <xf numFmtId="188" fontId="6" fillId="0" borderId="19" xfId="0" applyNumberFormat="1" applyFont="1" applyBorder="1" applyAlignment="1">
      <alignment horizontal="center" vertical="center" wrapText="1"/>
    </xf>
    <xf numFmtId="188" fontId="6" fillId="0" borderId="20" xfId="0" applyNumberFormat="1" applyFont="1" applyBorder="1" applyAlignment="1">
      <alignment horizontal="center" vertical="center" wrapText="1"/>
    </xf>
    <xf numFmtId="188" fontId="13" fillId="0" borderId="18" xfId="0" applyNumberFormat="1" applyFont="1" applyBorder="1" applyAlignment="1">
      <alignment horizontal="left" vertical="center"/>
    </xf>
    <xf numFmtId="188" fontId="13" fillId="0" borderId="19" xfId="0" applyNumberFormat="1" applyFont="1" applyBorder="1" applyAlignment="1">
      <alignment horizontal="left" vertical="center"/>
    </xf>
    <xf numFmtId="188" fontId="13" fillId="0" borderId="20" xfId="0" applyNumberFormat="1" applyFont="1" applyBorder="1" applyAlignment="1">
      <alignment horizontal="left" vertical="center"/>
    </xf>
    <xf numFmtId="188" fontId="3" fillId="0" borderId="18" xfId="0" applyNumberFormat="1" applyFont="1" applyBorder="1" applyAlignment="1">
      <alignment horizontal="right" vertical="center"/>
    </xf>
    <xf numFmtId="188" fontId="3" fillId="0" borderId="19" xfId="0" applyNumberFormat="1" applyFont="1" applyBorder="1" applyAlignment="1">
      <alignment horizontal="right" vertical="center"/>
    </xf>
    <xf numFmtId="188" fontId="0" fillId="0" borderId="2" xfId="0" applyNumberFormat="1" applyBorder="1" applyAlignment="1">
      <alignment horizontal="center" vertical="center"/>
    </xf>
    <xf numFmtId="188" fontId="0" fillId="0" borderId="10" xfId="0" applyNumberFormat="1" applyBorder="1" applyAlignment="1">
      <alignment horizontal="center" vertical="center"/>
    </xf>
    <xf numFmtId="188" fontId="0" fillId="0" borderId="6" xfId="0" applyNumberFormat="1" applyBorder="1" applyAlignment="1">
      <alignment horizontal="center" vertical="center"/>
    </xf>
    <xf numFmtId="188" fontId="13" fillId="0" borderId="18" xfId="0" applyNumberFormat="1" applyFont="1" applyBorder="1" applyAlignment="1">
      <alignment horizontal="center" vertical="center"/>
    </xf>
    <xf numFmtId="188" fontId="13" fillId="0" borderId="20" xfId="0" applyNumberFormat="1" applyFont="1" applyBorder="1" applyAlignment="1">
      <alignment horizontal="center" vertical="center"/>
    </xf>
    <xf numFmtId="188" fontId="3" fillId="0" borderId="20" xfId="0" applyNumberFormat="1" applyFont="1" applyBorder="1" applyAlignment="1">
      <alignment horizontal="right" vertical="center"/>
    </xf>
    <xf numFmtId="188" fontId="13" fillId="3" borderId="18" xfId="0" applyNumberFormat="1" applyFont="1" applyFill="1" applyBorder="1" applyAlignment="1">
      <alignment horizontal="center" vertical="center"/>
    </xf>
    <xf numFmtId="188" fontId="13" fillId="3" borderId="20" xfId="0" applyNumberFormat="1" applyFont="1" applyFill="1" applyBorder="1" applyAlignment="1">
      <alignment horizontal="center" vertical="center"/>
    </xf>
    <xf numFmtId="188" fontId="0" fillId="7" borderId="9" xfId="0" applyNumberFormat="1" applyFill="1" applyBorder="1" applyAlignment="1">
      <alignment horizontal="center" vertical="center"/>
    </xf>
    <xf numFmtId="188" fontId="0" fillId="7" borderId="12" xfId="0" applyNumberFormat="1" applyFill="1" applyBorder="1" applyAlignment="1">
      <alignment horizontal="center" vertical="center"/>
    </xf>
    <xf numFmtId="188" fontId="0" fillId="0" borderId="21" xfId="0" applyNumberFormat="1" applyBorder="1" applyAlignment="1">
      <alignment horizontal="center" vertical="center"/>
    </xf>
    <xf numFmtId="188" fontId="0" fillId="0" borderId="22" xfId="0" applyNumberFormat="1" applyBorder="1" applyAlignment="1">
      <alignment horizontal="center" vertical="center"/>
    </xf>
    <xf numFmtId="188" fontId="2" fillId="0" borderId="7" xfId="0" applyNumberFormat="1" applyFont="1" applyBorder="1" applyAlignment="1">
      <alignment horizontal="center" vertical="center"/>
    </xf>
    <xf numFmtId="188" fontId="2" fillId="0" borderId="8" xfId="0" applyNumberFormat="1" applyFont="1" applyBorder="1" applyAlignment="1">
      <alignment horizontal="center" vertical="center"/>
    </xf>
    <xf numFmtId="188" fontId="2" fillId="0" borderId="5" xfId="0" applyNumberFormat="1" applyFont="1" applyBorder="1" applyAlignment="1">
      <alignment horizontal="center" vertical="center"/>
    </xf>
    <xf numFmtId="188" fontId="0" fillId="0" borderId="9" xfId="0" applyNumberFormat="1" applyBorder="1" applyAlignment="1">
      <alignment horizontal="center" vertical="center"/>
    </xf>
    <xf numFmtId="188" fontId="0" fillId="0" borderId="0" xfId="0" applyNumberFormat="1" applyBorder="1" applyAlignment="1">
      <alignment horizontal="center" vertical="center"/>
    </xf>
    <xf numFmtId="188" fontId="0" fillId="0" borderId="12" xfId="0" applyNumberFormat="1" applyBorder="1" applyAlignment="1">
      <alignment horizontal="center" vertical="center"/>
    </xf>
    <xf numFmtId="188" fontId="6" fillId="0" borderId="9" xfId="0" applyNumberFormat="1" applyFont="1" applyBorder="1" applyAlignment="1">
      <alignment horizontal="center"/>
    </xf>
    <xf numFmtId="188" fontId="6" fillId="0" borderId="0" xfId="0" applyNumberFormat="1" applyFont="1" applyBorder="1" applyAlignment="1">
      <alignment horizontal="center"/>
    </xf>
    <xf numFmtId="188" fontId="6" fillId="0" borderId="12" xfId="0" applyNumberFormat="1" applyFont="1" applyBorder="1" applyAlignment="1">
      <alignment horizontal="center"/>
    </xf>
    <xf numFmtId="188" fontId="6" fillId="0" borderId="2" xfId="0" applyNumberFormat="1" applyFont="1" applyBorder="1" applyAlignment="1">
      <alignment horizontal="center"/>
    </xf>
    <xf numFmtId="188" fontId="6" fillId="0" borderId="10" xfId="0" applyNumberFormat="1" applyFont="1" applyBorder="1" applyAlignment="1">
      <alignment horizontal="center"/>
    </xf>
    <xf numFmtId="188" fontId="6" fillId="0" borderId="6" xfId="0" applyNumberFormat="1" applyFont="1" applyBorder="1" applyAlignment="1">
      <alignment horizontal="center"/>
    </xf>
    <xf numFmtId="188" fontId="11" fillId="0" borderId="18" xfId="0" applyNumberFormat="1" applyFont="1" applyBorder="1" applyAlignment="1">
      <alignment horizontal="center" vertical="center" wrapText="1"/>
    </xf>
    <xf numFmtId="188" fontId="11" fillId="0" borderId="19" xfId="0" applyNumberFormat="1" applyFont="1" applyBorder="1" applyAlignment="1">
      <alignment horizontal="center" vertical="center" wrapText="1"/>
    </xf>
    <xf numFmtId="188" fontId="11" fillId="0" borderId="20" xfId="0" applyNumberFormat="1" applyFont="1" applyBorder="1" applyAlignment="1">
      <alignment horizontal="center" vertical="center" wrapText="1"/>
    </xf>
    <xf numFmtId="188" fontId="0" fillId="0" borderId="18" xfId="0" applyNumberFormat="1" applyBorder="1" applyAlignment="1">
      <alignment horizontal="center" vertical="center" wrapText="1"/>
    </xf>
    <xf numFmtId="188" fontId="0" fillId="0" borderId="19" xfId="0" applyNumberFormat="1" applyBorder="1" applyAlignment="1">
      <alignment horizontal="center" vertical="center" wrapText="1"/>
    </xf>
    <xf numFmtId="188" fontId="0" fillId="0" borderId="20" xfId="0" applyNumberFormat="1" applyBorder="1" applyAlignment="1">
      <alignment horizontal="center" vertical="center" wrapText="1"/>
    </xf>
    <xf numFmtId="188" fontId="6" fillId="0" borderId="18" xfId="0" applyNumberFormat="1" applyFont="1" applyBorder="1" applyAlignment="1">
      <alignment horizontal="center" vertical="center"/>
    </xf>
    <xf numFmtId="188" fontId="6" fillId="0" borderId="19" xfId="0" applyNumberFormat="1" applyFont="1" applyBorder="1" applyAlignment="1">
      <alignment horizontal="center" vertical="center"/>
    </xf>
    <xf numFmtId="188" fontId="6" fillId="0" borderId="20" xfId="0" applyNumberFormat="1" applyFont="1" applyBorder="1" applyAlignment="1">
      <alignment horizontal="center" vertical="center"/>
    </xf>
    <xf numFmtId="188" fontId="2" fillId="0" borderId="18" xfId="0" applyNumberFormat="1" applyFont="1" applyBorder="1" applyAlignment="1">
      <alignment horizontal="right" vertical="center"/>
    </xf>
    <xf numFmtId="188" fontId="2" fillId="0" borderId="19" xfId="0" applyNumberFormat="1" applyFont="1" applyBorder="1" applyAlignment="1">
      <alignment horizontal="right" vertical="center"/>
    </xf>
    <xf numFmtId="188" fontId="2" fillId="0" borderId="20" xfId="0" applyNumberFormat="1" applyFont="1" applyBorder="1" applyAlignment="1">
      <alignment horizontal="right" vertical="center"/>
    </xf>
    <xf numFmtId="188" fontId="7" fillId="0" borderId="18" xfId="0" applyNumberFormat="1" applyFont="1" applyBorder="1" applyAlignment="1">
      <alignment horizontal="center" vertical="center" wrapText="1"/>
    </xf>
    <xf numFmtId="188" fontId="7" fillId="0" borderId="19" xfId="0" applyNumberFormat="1" applyFont="1" applyBorder="1" applyAlignment="1">
      <alignment horizontal="center" vertical="center" wrapText="1"/>
    </xf>
    <xf numFmtId="188" fontId="7" fillId="0" borderId="20" xfId="0" applyNumberFormat="1" applyFont="1" applyBorder="1" applyAlignment="1">
      <alignment horizontal="center" vertical="center" wrapText="1"/>
    </xf>
    <xf numFmtId="188" fontId="11" fillId="0" borderId="8" xfId="0" applyNumberFormat="1" applyFont="1" applyBorder="1" applyAlignment="1">
      <alignment horizontal="center" vertical="center" wrapText="1"/>
    </xf>
    <xf numFmtId="188" fontId="11" fillId="0" borderId="5" xfId="0" applyNumberFormat="1" applyFont="1" applyBorder="1" applyAlignment="1">
      <alignment horizontal="center" vertical="center" wrapText="1"/>
    </xf>
    <xf numFmtId="188" fontId="0" fillId="0" borderId="7" xfId="0" applyNumberFormat="1" applyFont="1" applyBorder="1" applyAlignment="1">
      <alignment horizontal="center" vertical="center" wrapText="1"/>
    </xf>
    <xf numFmtId="188" fontId="0" fillId="0" borderId="8" xfId="0" applyNumberFormat="1" applyFont="1" applyBorder="1" applyAlignment="1">
      <alignment horizontal="center" vertical="center" wrapText="1"/>
    </xf>
    <xf numFmtId="188" fontId="0" fillId="0" borderId="5" xfId="0" applyNumberFormat="1" applyFont="1" applyBorder="1" applyAlignment="1">
      <alignment horizontal="center" vertical="center" wrapText="1"/>
    </xf>
    <xf numFmtId="188" fontId="0" fillId="0" borderId="2" xfId="0" applyNumberFormat="1" applyFont="1" applyBorder="1" applyAlignment="1">
      <alignment horizontal="center" vertical="center" wrapText="1"/>
    </xf>
    <xf numFmtId="188" fontId="0" fillId="0" borderId="10" xfId="0" applyNumberFormat="1" applyFont="1" applyBorder="1" applyAlignment="1">
      <alignment horizontal="center" vertical="center" wrapText="1"/>
    </xf>
    <xf numFmtId="188" fontId="0" fillId="0" borderId="6" xfId="0" applyNumberFormat="1" applyFont="1" applyBorder="1" applyAlignment="1">
      <alignment horizontal="center" vertical="center" wrapText="1"/>
    </xf>
    <xf numFmtId="188" fontId="0" fillId="0" borderId="18" xfId="0" applyNumberFormat="1" applyFont="1" applyBorder="1" applyAlignment="1">
      <alignment horizontal="center" vertical="center" wrapText="1"/>
    </xf>
    <xf numFmtId="188" fontId="0" fillId="0" borderId="19" xfId="0" applyNumberFormat="1" applyFont="1" applyBorder="1" applyAlignment="1">
      <alignment horizontal="center" vertical="center" wrapText="1"/>
    </xf>
    <xf numFmtId="188" fontId="0" fillId="0" borderId="20" xfId="0" applyNumberFormat="1" applyFont="1" applyBorder="1" applyAlignment="1">
      <alignment horizontal="center" vertical="center" wrapText="1"/>
    </xf>
    <xf numFmtId="188" fontId="3" fillId="0" borderId="2" xfId="0" applyNumberFormat="1" applyFont="1" applyBorder="1" applyAlignment="1">
      <alignment horizontal="right" vertical="center"/>
    </xf>
    <xf numFmtId="188" fontId="3" fillId="0" borderId="10" xfId="0" applyNumberFormat="1" applyFont="1" applyBorder="1" applyAlignment="1">
      <alignment horizontal="right" vertical="center"/>
    </xf>
    <xf numFmtId="188" fontId="3" fillId="0" borderId="6" xfId="0" applyNumberFormat="1" applyFont="1" applyBorder="1" applyAlignment="1">
      <alignment horizontal="right" vertical="center"/>
    </xf>
    <xf numFmtId="188" fontId="13" fillId="0" borderId="7" xfId="0" applyNumberFormat="1" applyFont="1" applyBorder="1" applyAlignment="1">
      <alignment horizontal="center" vertical="center"/>
    </xf>
    <xf numFmtId="188" fontId="13" fillId="0" borderId="5" xfId="0" applyNumberFormat="1" applyFont="1" applyBorder="1" applyAlignment="1">
      <alignment horizontal="center" vertical="center"/>
    </xf>
    <xf numFmtId="188" fontId="3" fillId="0" borderId="7" xfId="0" applyNumberFormat="1" applyFont="1" applyBorder="1" applyAlignment="1">
      <alignment horizontal="right" vertical="center"/>
    </xf>
    <xf numFmtId="188" fontId="3" fillId="0" borderId="8" xfId="0" applyNumberFormat="1" applyFont="1" applyBorder="1" applyAlignment="1">
      <alignment horizontal="right" vertical="center"/>
    </xf>
    <xf numFmtId="188" fontId="3" fillId="0" borderId="5" xfId="0" applyNumberFormat="1" applyFont="1" applyBorder="1" applyAlignment="1">
      <alignment horizontal="right" vertical="center"/>
    </xf>
    <xf numFmtId="188" fontId="2" fillId="0" borderId="7" xfId="0" applyNumberFormat="1" applyFont="1" applyBorder="1" applyAlignment="1">
      <alignment horizontal="center" vertical="center" wrapText="1"/>
    </xf>
    <xf numFmtId="188" fontId="2" fillId="0" borderId="8" xfId="0" applyNumberFormat="1" applyFont="1" applyBorder="1" applyAlignment="1">
      <alignment horizontal="center" vertical="center" wrapText="1"/>
    </xf>
    <xf numFmtId="188" fontId="2" fillId="0" borderId="5" xfId="0" applyNumberFormat="1" applyFont="1" applyBorder="1" applyAlignment="1">
      <alignment horizontal="center" vertical="center" wrapText="1"/>
    </xf>
    <xf numFmtId="188" fontId="2" fillId="0" borderId="9" xfId="0" applyNumberFormat="1" applyFont="1" applyBorder="1" applyAlignment="1">
      <alignment horizontal="center" vertical="center" wrapText="1"/>
    </xf>
    <xf numFmtId="188" fontId="2" fillId="0" borderId="0" xfId="0" applyNumberFormat="1" applyFont="1" applyBorder="1" applyAlignment="1">
      <alignment horizontal="center" vertical="center" wrapText="1"/>
    </xf>
    <xf numFmtId="188" fontId="2" fillId="0" borderId="12" xfId="0" applyNumberFormat="1" applyFont="1" applyBorder="1" applyAlignment="1">
      <alignment horizontal="center" vertical="center" wrapText="1"/>
    </xf>
    <xf numFmtId="188" fontId="3" fillId="0" borderId="18" xfId="0" applyNumberFormat="1" applyFont="1" applyBorder="1" applyAlignment="1">
      <alignment horizontal="center" vertical="center"/>
    </xf>
    <xf numFmtId="188" fontId="3" fillId="0" borderId="19" xfId="0" applyNumberFormat="1" applyFont="1" applyBorder="1" applyAlignment="1">
      <alignment horizontal="center" vertical="center"/>
    </xf>
    <xf numFmtId="188" fontId="3" fillId="0" borderId="20" xfId="0" applyNumberFormat="1" applyFont="1" applyBorder="1" applyAlignment="1">
      <alignment horizontal="center" vertical="center"/>
    </xf>
    <xf numFmtId="188" fontId="15" fillId="0" borderId="18" xfId="0" applyNumberFormat="1" applyFont="1" applyBorder="1" applyAlignment="1">
      <alignment horizontal="left" vertical="center" wrapText="1"/>
    </xf>
    <xf numFmtId="188" fontId="15" fillId="0" borderId="19" xfId="0" applyNumberFormat="1" applyFont="1" applyBorder="1" applyAlignment="1">
      <alignment horizontal="left" vertical="center" wrapText="1"/>
    </xf>
    <xf numFmtId="188" fontId="15" fillId="0" borderId="20" xfId="0" applyNumberFormat="1" applyFont="1" applyBorder="1" applyAlignment="1">
      <alignment horizontal="left" vertical="center" wrapText="1"/>
    </xf>
    <xf numFmtId="188" fontId="11" fillId="0" borderId="7" xfId="0" applyNumberFormat="1" applyFont="1" applyBorder="1" applyAlignment="1">
      <alignment horizontal="justify" vertical="center" wrapText="1"/>
    </xf>
    <xf numFmtId="188" fontId="11" fillId="0" borderId="8" xfId="0" applyNumberFormat="1" applyFont="1" applyBorder="1" applyAlignment="1">
      <alignment horizontal="justify" vertical="center" wrapText="1"/>
    </xf>
    <xf numFmtId="188" fontId="11" fillId="0" borderId="5" xfId="0" applyNumberFormat="1" applyFont="1" applyBorder="1" applyAlignment="1">
      <alignment horizontal="justify" vertical="center" wrapText="1"/>
    </xf>
    <xf numFmtId="188" fontId="11" fillId="0" borderId="9" xfId="0" applyNumberFormat="1" applyFont="1" applyBorder="1" applyAlignment="1">
      <alignment horizontal="justify" vertical="center" wrapText="1"/>
    </xf>
    <xf numFmtId="188" fontId="11" fillId="0" borderId="0" xfId="0" applyNumberFormat="1" applyFont="1" applyBorder="1" applyAlignment="1">
      <alignment horizontal="justify" vertical="center" wrapText="1"/>
    </xf>
    <xf numFmtId="188" fontId="11" fillId="0" borderId="12" xfId="0" applyNumberFormat="1" applyFont="1" applyBorder="1" applyAlignment="1">
      <alignment horizontal="justify" vertical="center" wrapText="1"/>
    </xf>
    <xf numFmtId="188" fontId="11" fillId="0" borderId="2" xfId="0" applyNumberFormat="1" applyFont="1" applyBorder="1" applyAlignment="1">
      <alignment horizontal="justify" vertical="center" wrapText="1"/>
    </xf>
    <xf numFmtId="188" fontId="11" fillId="0" borderId="10" xfId="0" applyNumberFormat="1" applyFont="1" applyBorder="1" applyAlignment="1">
      <alignment horizontal="justify" vertical="center" wrapText="1"/>
    </xf>
    <xf numFmtId="188" fontId="11" fillId="0" borderId="6" xfId="0" applyNumberFormat="1" applyFont="1" applyBorder="1" applyAlignment="1">
      <alignment horizontal="justify" vertical="center" wrapText="1"/>
    </xf>
    <xf numFmtId="188" fontId="7" fillId="0" borderId="7" xfId="0" applyNumberFormat="1" applyFont="1" applyBorder="1" applyAlignment="1">
      <alignment horizontal="left" vertical="center" wrapText="1"/>
    </xf>
    <xf numFmtId="188" fontId="7" fillId="0" borderId="8" xfId="0" applyNumberFormat="1" applyFont="1" applyBorder="1" applyAlignment="1">
      <alignment horizontal="left" vertical="center" wrapText="1"/>
    </xf>
    <xf numFmtId="188" fontId="7" fillId="0" borderId="5" xfId="0" applyNumberFormat="1" applyFont="1" applyBorder="1" applyAlignment="1">
      <alignment horizontal="left" vertical="center" wrapText="1"/>
    </xf>
    <xf numFmtId="188" fontId="7" fillId="0" borderId="9" xfId="0" applyNumberFormat="1" applyFont="1" applyBorder="1" applyAlignment="1">
      <alignment horizontal="left" vertical="center" wrapText="1"/>
    </xf>
    <xf numFmtId="188" fontId="7" fillId="0" borderId="0" xfId="0" applyNumberFormat="1" applyFont="1" applyBorder="1" applyAlignment="1">
      <alignment horizontal="left" vertical="center" wrapText="1"/>
    </xf>
    <xf numFmtId="188" fontId="7" fillId="0" borderId="12" xfId="0" applyNumberFormat="1" applyFont="1" applyBorder="1" applyAlignment="1">
      <alignment horizontal="left" vertical="center" wrapText="1"/>
    </xf>
    <xf numFmtId="188" fontId="7" fillId="0" borderId="2" xfId="0" applyNumberFormat="1" applyFont="1" applyBorder="1" applyAlignment="1">
      <alignment horizontal="left" vertical="center" wrapText="1"/>
    </xf>
    <xf numFmtId="188" fontId="7" fillId="0" borderId="10" xfId="0" applyNumberFormat="1" applyFont="1" applyBorder="1" applyAlignment="1">
      <alignment horizontal="left" vertical="center" wrapText="1"/>
    </xf>
    <xf numFmtId="188" fontId="7" fillId="0" borderId="6" xfId="0" applyNumberFormat="1" applyFont="1" applyBorder="1" applyAlignment="1">
      <alignment horizontal="left" vertical="center" wrapText="1"/>
    </xf>
    <xf numFmtId="188" fontId="0" fillId="5" borderId="8" xfId="0" applyNumberFormat="1" applyFill="1" applyBorder="1" applyAlignment="1">
      <alignment horizontal="center" vertical="center"/>
    </xf>
    <xf numFmtId="188" fontId="3" fillId="2" borderId="18" xfId="0" applyNumberFormat="1" applyFont="1" applyFill="1" applyBorder="1" applyAlignment="1">
      <alignment horizontal="right" vertical="center"/>
    </xf>
    <xf numFmtId="188" fontId="3" fillId="2" borderId="19" xfId="0" applyNumberFormat="1" applyFont="1" applyFill="1" applyBorder="1" applyAlignment="1">
      <alignment horizontal="right" vertical="center"/>
    </xf>
    <xf numFmtId="188" fontId="3" fillId="2" borderId="20" xfId="0" applyNumberFormat="1" applyFont="1" applyFill="1" applyBorder="1" applyAlignment="1">
      <alignment horizontal="right" vertical="center"/>
    </xf>
    <xf numFmtId="188" fontId="13" fillId="7" borderId="2" xfId="0" applyNumberFormat="1" applyFont="1" applyFill="1" applyBorder="1" applyAlignment="1">
      <alignment horizontal="center" vertical="center"/>
    </xf>
    <xf numFmtId="188" fontId="13" fillId="7" borderId="6" xfId="0" applyNumberFormat="1" applyFont="1" applyFill="1" applyBorder="1" applyAlignment="1">
      <alignment horizontal="center" vertical="center"/>
    </xf>
    <xf numFmtId="188" fontId="13" fillId="7" borderId="18" xfId="0" applyNumberFormat="1" applyFont="1" applyFill="1" applyBorder="1" applyAlignment="1">
      <alignment horizontal="center" vertical="center"/>
    </xf>
    <xf numFmtId="188" fontId="13" fillId="7" borderId="20" xfId="0" applyNumberFormat="1" applyFont="1" applyFill="1" applyBorder="1" applyAlignment="1">
      <alignment horizontal="center" vertical="center"/>
    </xf>
    <xf numFmtId="188" fontId="7" fillId="0" borderId="7" xfId="0" applyNumberFormat="1" applyFont="1" applyBorder="1" applyAlignment="1">
      <alignment horizontal="center" vertical="center" wrapText="1"/>
    </xf>
    <xf numFmtId="188" fontId="7" fillId="0" borderId="5" xfId="0" applyNumberFormat="1" applyFont="1" applyBorder="1" applyAlignment="1">
      <alignment horizontal="center" vertical="center" wrapText="1"/>
    </xf>
    <xf numFmtId="188" fontId="7" fillId="0" borderId="2" xfId="0" applyNumberFormat="1" applyFont="1" applyBorder="1" applyAlignment="1">
      <alignment horizontal="center" vertical="center" wrapText="1"/>
    </xf>
    <xf numFmtId="188" fontId="7" fillId="0" borderId="6" xfId="0" applyNumberFormat="1" applyFont="1" applyBorder="1" applyAlignment="1">
      <alignment horizontal="center" vertical="center" wrapText="1"/>
    </xf>
    <xf numFmtId="188" fontId="6" fillId="0" borderId="7" xfId="0" applyNumberFormat="1" applyFont="1" applyBorder="1" applyAlignment="1">
      <alignment horizontal="center" vertical="center" wrapText="1"/>
    </xf>
    <xf numFmtId="188" fontId="6" fillId="0" borderId="8" xfId="0" applyNumberFormat="1" applyFont="1" applyBorder="1" applyAlignment="1">
      <alignment horizontal="center" vertical="center" wrapText="1"/>
    </xf>
    <xf numFmtId="188" fontId="6" fillId="0" borderId="5" xfId="0" applyNumberFormat="1" applyFont="1" applyBorder="1" applyAlignment="1">
      <alignment horizontal="center" vertical="center" wrapText="1"/>
    </xf>
    <xf numFmtId="188" fontId="6" fillId="0" borderId="2" xfId="0" applyNumberFormat="1" applyFont="1" applyBorder="1" applyAlignment="1">
      <alignment horizontal="center" vertical="center" wrapText="1"/>
    </xf>
    <xf numFmtId="188" fontId="6" fillId="0" borderId="10" xfId="0" applyNumberFormat="1" applyFont="1" applyBorder="1" applyAlignment="1">
      <alignment horizontal="center" vertical="center" wrapText="1"/>
    </xf>
    <xf numFmtId="188" fontId="6" fillId="0" borderId="6" xfId="0" applyNumberFormat="1" applyFont="1" applyBorder="1" applyAlignment="1">
      <alignment horizontal="center" vertical="center" wrapText="1"/>
    </xf>
    <xf numFmtId="188" fontId="13" fillId="0" borderId="2" xfId="0" applyNumberFormat="1" applyFont="1" applyBorder="1" applyAlignment="1">
      <alignment horizontal="center" vertical="center"/>
    </xf>
    <xf numFmtId="188" fontId="13" fillId="0" borderId="6" xfId="0" applyNumberFormat="1" applyFont="1" applyBorder="1" applyAlignment="1">
      <alignment horizontal="center" vertical="center"/>
    </xf>
    <xf numFmtId="188" fontId="0" fillId="0" borderId="8" xfId="0" applyNumberFormat="1" applyBorder="1" applyAlignment="1">
      <alignment horizontal="center" vertical="center" wrapText="1"/>
    </xf>
    <xf numFmtId="188" fontId="0" fillId="0" borderId="5" xfId="0" applyNumberFormat="1" applyBorder="1" applyAlignment="1">
      <alignment horizontal="center" vertical="center" wrapText="1"/>
    </xf>
    <xf numFmtId="188" fontId="0" fillId="0" borderId="10" xfId="0" applyNumberFormat="1" applyBorder="1" applyAlignment="1">
      <alignment horizontal="center" vertical="center" wrapText="1"/>
    </xf>
    <xf numFmtId="188" fontId="0" fillId="0" borderId="6" xfId="0" applyNumberFormat="1" applyBorder="1" applyAlignment="1">
      <alignment horizontal="center" vertical="center" wrapText="1"/>
    </xf>
    <xf numFmtId="188" fontId="6" fillId="0" borderId="7" xfId="0" applyNumberFormat="1" applyFont="1" applyFill="1" applyBorder="1" applyAlignment="1">
      <alignment horizontal="center" vertical="center"/>
    </xf>
    <xf numFmtId="188" fontId="6" fillId="0" borderId="8" xfId="0" applyNumberFormat="1" applyFont="1" applyFill="1" applyBorder="1" applyAlignment="1">
      <alignment horizontal="center" vertical="center"/>
    </xf>
    <xf numFmtId="188" fontId="6" fillId="0" borderId="5" xfId="0" applyNumberFormat="1" applyFont="1" applyFill="1" applyBorder="1" applyAlignment="1">
      <alignment horizontal="center" vertical="center"/>
    </xf>
    <xf numFmtId="188" fontId="6" fillId="0" borderId="2" xfId="0" applyNumberFormat="1" applyFont="1" applyFill="1" applyBorder="1" applyAlignment="1">
      <alignment horizontal="center" vertical="center"/>
    </xf>
    <xf numFmtId="188" fontId="6" fillId="0" borderId="10" xfId="0" applyNumberFormat="1" applyFont="1" applyFill="1" applyBorder="1" applyAlignment="1">
      <alignment horizontal="center" vertical="center"/>
    </xf>
    <xf numFmtId="188" fontId="6" fillId="0" borderId="6" xfId="0" applyNumberFormat="1" applyFont="1" applyFill="1" applyBorder="1" applyAlignment="1">
      <alignment horizontal="center" vertical="center"/>
    </xf>
    <xf numFmtId="188" fontId="3" fillId="0" borderId="7" xfId="0" applyNumberFormat="1" applyFont="1" applyBorder="1" applyAlignment="1">
      <alignment horizontal="center" vertical="center"/>
    </xf>
    <xf numFmtId="188" fontId="3" fillId="0" borderId="8" xfId="0" applyNumberFormat="1" applyFont="1" applyBorder="1" applyAlignment="1">
      <alignment horizontal="center" vertical="center"/>
    </xf>
    <xf numFmtId="188" fontId="3" fillId="0" borderId="5" xfId="0" applyNumberFormat="1" applyFont="1" applyBorder="1" applyAlignment="1">
      <alignment horizontal="center" vertical="center"/>
    </xf>
    <xf numFmtId="188" fontId="3" fillId="0" borderId="2" xfId="0" applyNumberFormat="1" applyFont="1" applyBorder="1" applyAlignment="1">
      <alignment horizontal="center" vertical="center"/>
    </xf>
    <xf numFmtId="188" fontId="3" fillId="0" borderId="10" xfId="0" applyNumberFormat="1" applyFont="1" applyBorder="1" applyAlignment="1">
      <alignment horizontal="center" vertical="center"/>
    </xf>
    <xf numFmtId="188" fontId="3" fillId="0" borderId="6" xfId="0" applyNumberFormat="1" applyFont="1" applyBorder="1" applyAlignment="1">
      <alignment horizontal="center" vertical="center"/>
    </xf>
    <xf numFmtId="188" fontId="1" fillId="0" borderId="18" xfId="0" applyNumberFormat="1" applyFont="1" applyBorder="1" applyAlignment="1">
      <alignment horizontal="center" vertical="center" wrapText="1"/>
    </xf>
    <xf numFmtId="188" fontId="1" fillId="0" borderId="20" xfId="0" applyNumberFormat="1" applyFont="1" applyBorder="1" applyAlignment="1">
      <alignment horizontal="center" vertical="center" wrapText="1"/>
    </xf>
    <xf numFmtId="188" fontId="7" fillId="0" borderId="18" xfId="0" applyNumberFormat="1" applyFont="1" applyBorder="1" applyAlignment="1">
      <alignment horizontal="center" vertical="center"/>
    </xf>
    <xf numFmtId="188" fontId="7" fillId="0" borderId="19" xfId="0" applyNumberFormat="1" applyFont="1" applyBorder="1" applyAlignment="1">
      <alignment horizontal="center" vertical="center"/>
    </xf>
    <xf numFmtId="188" fontId="7" fillId="0" borderId="20" xfId="0" applyNumberFormat="1" applyFont="1" applyBorder="1" applyAlignment="1">
      <alignment horizontal="center" vertical="center"/>
    </xf>
    <xf numFmtId="9" fontId="9" fillId="0" borderId="7" xfId="19" applyFont="1" applyBorder="1" applyAlignment="1">
      <alignment horizontal="center" vertical="center" wrapText="1"/>
    </xf>
    <xf numFmtId="9" fontId="9" fillId="0" borderId="2" xfId="19" applyFont="1" applyBorder="1" applyAlignment="1">
      <alignment horizontal="center" vertical="center" wrapText="1"/>
    </xf>
    <xf numFmtId="188" fontId="6" fillId="0" borderId="18" xfId="0" applyNumberFormat="1" applyFont="1" applyBorder="1" applyAlignment="1">
      <alignment horizontal="right" vertical="center"/>
    </xf>
    <xf numFmtId="188" fontId="6" fillId="0" borderId="19" xfId="0" applyNumberFormat="1" applyFont="1" applyBorder="1" applyAlignment="1">
      <alignment horizontal="right" vertical="center"/>
    </xf>
    <xf numFmtId="188" fontId="6" fillId="0" borderId="20" xfId="0" applyNumberFormat="1" applyFont="1" applyBorder="1" applyAlignment="1">
      <alignment horizontal="right" vertical="center"/>
    </xf>
    <xf numFmtId="188" fontId="13" fillId="0" borderId="9" xfId="0" applyNumberFormat="1" applyFont="1" applyBorder="1" applyAlignment="1">
      <alignment horizontal="center" vertical="center"/>
    </xf>
    <xf numFmtId="188" fontId="13" fillId="0" borderId="12" xfId="0" applyNumberFormat="1" applyFont="1" applyBorder="1" applyAlignment="1">
      <alignment horizontal="center" vertical="center"/>
    </xf>
    <xf numFmtId="9" fontId="20" fillId="0" borderId="7" xfId="19" applyFont="1" applyBorder="1" applyAlignment="1">
      <alignment horizontal="center" vertical="center" wrapText="1"/>
    </xf>
    <xf numFmtId="9" fontId="20" fillId="0" borderId="2" xfId="19" applyFont="1" applyBorder="1" applyAlignment="1">
      <alignment horizontal="center" vertical="center" wrapText="1"/>
    </xf>
    <xf numFmtId="188" fontId="15" fillId="0" borderId="18" xfId="0" applyNumberFormat="1" applyFont="1" applyBorder="1" applyAlignment="1">
      <alignment horizontal="center" vertical="center" wrapText="1"/>
    </xf>
    <xf numFmtId="188" fontId="15" fillId="0" borderId="19" xfId="0" applyNumberFormat="1" applyFont="1" applyBorder="1" applyAlignment="1">
      <alignment horizontal="center" vertical="center" wrapText="1"/>
    </xf>
    <xf numFmtId="188" fontId="15" fillId="0" borderId="20" xfId="0" applyNumberFormat="1" applyFont="1" applyBorder="1" applyAlignment="1">
      <alignment horizontal="center" vertical="center" wrapText="1"/>
    </xf>
    <xf numFmtId="188" fontId="1" fillId="0" borderId="19" xfId="0" applyNumberFormat="1" applyFont="1" applyBorder="1" applyAlignment="1">
      <alignment horizontal="center" vertical="center" wrapText="1"/>
    </xf>
    <xf numFmtId="188" fontId="10" fillId="0" borderId="18" xfId="0" applyNumberFormat="1" applyFont="1" applyBorder="1" applyAlignment="1">
      <alignment horizontal="center" vertical="center" wrapText="1"/>
    </xf>
    <xf numFmtId="188" fontId="10" fillId="0" borderId="19" xfId="0" applyNumberFormat="1" applyFont="1" applyBorder="1" applyAlignment="1">
      <alignment horizontal="center" vertical="center" wrapText="1"/>
    </xf>
    <xf numFmtId="188" fontId="10" fillId="0" borderId="20" xfId="0" applyNumberFormat="1" applyFont="1" applyBorder="1" applyAlignment="1">
      <alignment horizontal="center" vertical="center" wrapText="1"/>
    </xf>
    <xf numFmtId="188" fontId="7" fillId="0" borderId="8" xfId="0" applyNumberFormat="1" applyFont="1" applyBorder="1" applyAlignment="1">
      <alignment horizontal="center" vertical="center" wrapText="1"/>
    </xf>
    <xf numFmtId="188" fontId="7" fillId="0" borderId="0" xfId="0" applyNumberFormat="1" applyFont="1" applyBorder="1" applyAlignment="1">
      <alignment horizontal="center" vertical="center" wrapText="1"/>
    </xf>
    <xf numFmtId="188" fontId="7" fillId="0" borderId="12" xfId="0" applyNumberFormat="1" applyFont="1" applyBorder="1" applyAlignment="1">
      <alignment horizontal="center" vertical="center" wrapText="1"/>
    </xf>
    <xf numFmtId="188" fontId="9" fillId="0" borderId="7" xfId="0" applyNumberFormat="1" applyFont="1" applyBorder="1" applyAlignment="1">
      <alignment horizontal="center" vertical="center" wrapText="1"/>
    </xf>
    <xf numFmtId="188" fontId="9" fillId="0" borderId="8" xfId="0" applyNumberFormat="1" applyFont="1" applyBorder="1" applyAlignment="1">
      <alignment horizontal="center" vertical="center" wrapText="1"/>
    </xf>
    <xf numFmtId="188" fontId="9" fillId="0" borderId="5" xfId="0" applyNumberFormat="1" applyFont="1" applyBorder="1" applyAlignment="1">
      <alignment horizontal="center" vertical="center" wrapText="1"/>
    </xf>
    <xf numFmtId="9" fontId="21" fillId="0" borderId="7" xfId="19" applyFont="1" applyBorder="1" applyAlignment="1">
      <alignment horizontal="center" vertical="center" wrapText="1"/>
    </xf>
    <xf numFmtId="9" fontId="21" fillId="0" borderId="2" xfId="19" applyFont="1" applyBorder="1" applyAlignment="1">
      <alignment horizontal="center" vertical="center" wrapText="1"/>
    </xf>
    <xf numFmtId="188" fontId="1" fillId="0" borderId="8" xfId="0" applyNumberFormat="1" applyFont="1" applyBorder="1" applyAlignment="1">
      <alignment horizontal="center" vertical="center" wrapText="1"/>
    </xf>
    <xf numFmtId="188" fontId="1" fillId="0" borderId="5" xfId="0" applyNumberFormat="1" applyFont="1" applyBorder="1" applyAlignment="1">
      <alignment horizontal="center" vertical="center" wrapText="1"/>
    </xf>
    <xf numFmtId="188" fontId="1" fillId="0" borderId="10" xfId="0" applyNumberFormat="1" applyFont="1" applyBorder="1" applyAlignment="1">
      <alignment horizontal="center" vertical="center" wrapText="1"/>
    </xf>
    <xf numFmtId="188" fontId="1" fillId="0" borderId="6" xfId="0" applyNumberFormat="1" applyFont="1" applyBorder="1" applyAlignment="1">
      <alignment horizontal="center" vertical="center" wrapText="1"/>
    </xf>
    <xf numFmtId="188" fontId="8" fillId="0" borderId="18" xfId="0" applyNumberFormat="1" applyFont="1" applyBorder="1" applyAlignment="1">
      <alignment horizontal="center" vertical="center" wrapText="1"/>
    </xf>
    <xf numFmtId="188" fontId="8" fillId="0" borderId="20" xfId="0" applyNumberFormat="1" applyFont="1" applyBorder="1" applyAlignment="1">
      <alignment horizontal="center" vertical="center" wrapText="1"/>
    </xf>
    <xf numFmtId="188" fontId="5" fillId="0" borderId="19" xfId="0" applyNumberFormat="1" applyFont="1" applyBorder="1" applyAlignment="1">
      <alignment horizontal="right" vertical="center"/>
    </xf>
    <xf numFmtId="188" fontId="5" fillId="0" borderId="20" xfId="0" applyNumberFormat="1" applyFont="1" applyBorder="1" applyAlignment="1">
      <alignment horizontal="right" vertical="center"/>
    </xf>
    <xf numFmtId="188" fontId="1" fillId="0" borderId="7" xfId="0" applyNumberFormat="1" applyFont="1" applyBorder="1" applyAlignment="1">
      <alignment horizontal="center" vertical="center" wrapText="1"/>
    </xf>
    <xf numFmtId="188" fontId="1" fillId="0" borderId="2" xfId="0" applyNumberFormat="1" applyFont="1" applyBorder="1" applyAlignment="1">
      <alignment horizontal="center" vertical="center" wrapText="1"/>
    </xf>
    <xf numFmtId="188" fontId="13" fillId="0" borderId="19" xfId="0" applyNumberFormat="1" applyFont="1" applyBorder="1" applyAlignment="1">
      <alignment horizontal="center" vertical="center"/>
    </xf>
    <xf numFmtId="188" fontId="3" fillId="0" borderId="9" xfId="0" applyNumberFormat="1" applyFont="1" applyBorder="1" applyAlignment="1">
      <alignment horizontal="center" vertical="center"/>
    </xf>
    <xf numFmtId="188" fontId="3" fillId="0" borderId="0" xfId="0" applyNumberFormat="1" applyFont="1" applyBorder="1" applyAlignment="1">
      <alignment horizontal="center" vertical="center"/>
    </xf>
    <xf numFmtId="188" fontId="3" fillId="0" borderId="12" xfId="0" applyNumberFormat="1" applyFont="1" applyBorder="1" applyAlignment="1">
      <alignment horizontal="center" vertical="center"/>
    </xf>
    <xf numFmtId="188" fontId="27" fillId="2" borderId="0" xfId="0" applyNumberFormat="1" applyFont="1" applyFill="1" applyBorder="1" applyAlignment="1">
      <alignment horizontal="center" vertical="center"/>
    </xf>
    <xf numFmtId="188" fontId="2" fillId="2" borderId="0" xfId="0" applyNumberFormat="1" applyFont="1" applyFill="1" applyBorder="1" applyAlignment="1">
      <alignment horizontal="center" vertical="center"/>
    </xf>
    <xf numFmtId="188" fontId="6" fillId="0" borderId="7" xfId="0" applyNumberFormat="1" applyFont="1" applyBorder="1" applyAlignment="1">
      <alignment horizontal="left" vertical="center"/>
    </xf>
    <xf numFmtId="188" fontId="6" fillId="0" borderId="8" xfId="0" applyNumberFormat="1" applyFont="1" applyBorder="1" applyAlignment="1">
      <alignment horizontal="left" vertical="center"/>
    </xf>
    <xf numFmtId="188" fontId="6" fillId="0" borderId="5" xfId="0" applyNumberFormat="1" applyFont="1" applyBorder="1" applyAlignment="1">
      <alignment horizontal="left" vertical="center"/>
    </xf>
    <xf numFmtId="188" fontId="6" fillId="0" borderId="2" xfId="0" applyNumberFormat="1" applyFont="1" applyBorder="1" applyAlignment="1">
      <alignment horizontal="left" vertical="center"/>
    </xf>
    <xf numFmtId="188" fontId="6" fillId="0" borderId="10" xfId="0" applyNumberFormat="1" applyFont="1" applyBorder="1" applyAlignment="1">
      <alignment horizontal="left" vertical="center"/>
    </xf>
    <xf numFmtId="188" fontId="6" fillId="0" borderId="6" xfId="0" applyNumberFormat="1" applyFont="1" applyBorder="1" applyAlignment="1">
      <alignment horizontal="left" vertical="center"/>
    </xf>
    <xf numFmtId="49" fontId="13" fillId="3" borderId="7" xfId="0" applyNumberFormat="1" applyFont="1" applyFill="1" applyBorder="1" applyAlignment="1">
      <alignment horizontal="center" vertical="center"/>
    </xf>
    <xf numFmtId="49" fontId="13" fillId="3" borderId="8" xfId="0" applyNumberFormat="1" applyFont="1" applyFill="1" applyBorder="1" applyAlignment="1">
      <alignment horizontal="center" vertical="center"/>
    </xf>
    <xf numFmtId="49" fontId="13" fillId="3" borderId="2" xfId="0" applyNumberFormat="1" applyFont="1" applyFill="1" applyBorder="1" applyAlignment="1">
      <alignment horizontal="center" vertical="center"/>
    </xf>
    <xf numFmtId="49" fontId="13" fillId="3" borderId="10" xfId="0" applyNumberFormat="1" applyFont="1" applyFill="1" applyBorder="1" applyAlignment="1">
      <alignment horizontal="center" vertical="center"/>
    </xf>
    <xf numFmtId="188" fontId="0" fillId="0" borderId="1" xfId="0" applyNumberFormat="1" applyBorder="1" applyAlignment="1">
      <alignment horizontal="center" vertical="center"/>
    </xf>
    <xf numFmtId="188" fontId="0" fillId="0" borderId="17" xfId="0" applyNumberFormat="1" applyBorder="1" applyAlignment="1">
      <alignment horizontal="center" vertical="center"/>
    </xf>
    <xf numFmtId="188" fontId="0" fillId="0" borderId="23" xfId="0" applyNumberFormat="1" applyBorder="1" applyAlignment="1">
      <alignment horizontal="center" vertical="center"/>
    </xf>
    <xf numFmtId="188" fontId="0" fillId="0" borderId="24" xfId="0" applyNumberFormat="1" applyBorder="1" applyAlignment="1">
      <alignment horizontal="center" vertical="center"/>
    </xf>
    <xf numFmtId="188" fontId="0" fillId="0" borderId="25" xfId="0" applyNumberFormat="1" applyBorder="1" applyAlignment="1">
      <alignment horizontal="center" vertical="center"/>
    </xf>
    <xf numFmtId="188" fontId="0" fillId="0" borderId="26" xfId="0" applyNumberFormat="1" applyBorder="1" applyAlignment="1">
      <alignment horizontal="center" vertical="center"/>
    </xf>
    <xf numFmtId="188" fontId="0" fillId="0" borderId="27" xfId="0" applyNumberFormat="1" applyBorder="1" applyAlignment="1">
      <alignment horizontal="center" vertical="center"/>
    </xf>
    <xf numFmtId="188" fontId="0" fillId="0" borderId="28" xfId="0" applyNumberFormat="1" applyBorder="1" applyAlignment="1">
      <alignment horizontal="center" vertical="center"/>
    </xf>
    <xf numFmtId="188" fontId="0" fillId="0" borderId="29" xfId="0" applyNumberFormat="1" applyBorder="1" applyAlignment="1">
      <alignment horizontal="center" vertical="center"/>
    </xf>
    <xf numFmtId="49" fontId="13" fillId="3" borderId="9" xfId="0" applyNumberFormat="1" applyFont="1" applyFill="1" applyBorder="1" applyAlignment="1">
      <alignment horizontal="center" vertical="center"/>
    </xf>
    <xf numFmtId="188" fontId="2" fillId="0" borderId="7" xfId="0" applyNumberFormat="1" applyFont="1" applyBorder="1" applyAlignment="1">
      <alignment horizontal="left"/>
    </xf>
    <xf numFmtId="188" fontId="2" fillId="0" borderId="8" xfId="0" applyNumberFormat="1" applyFont="1" applyBorder="1" applyAlignment="1">
      <alignment horizontal="left"/>
    </xf>
    <xf numFmtId="188" fontId="2" fillId="0" borderId="5" xfId="0" applyNumberFormat="1" applyFont="1" applyBorder="1" applyAlignment="1">
      <alignment horizontal="left"/>
    </xf>
    <xf numFmtId="188" fontId="2" fillId="0" borderId="2" xfId="0" applyNumberFormat="1" applyFont="1" applyBorder="1" applyAlignment="1">
      <alignment horizontal="left"/>
    </xf>
    <xf numFmtId="188" fontId="2" fillId="0" borderId="10" xfId="0" applyNumberFormat="1" applyFont="1" applyBorder="1" applyAlignment="1">
      <alignment horizontal="left"/>
    </xf>
    <xf numFmtId="188" fontId="2" fillId="0" borderId="6" xfId="0" applyNumberFormat="1" applyFont="1" applyBorder="1" applyAlignment="1">
      <alignment horizontal="left"/>
    </xf>
    <xf numFmtId="49" fontId="13" fillId="3" borderId="13" xfId="0" applyNumberFormat="1" applyFont="1" applyFill="1" applyBorder="1" applyAlignment="1">
      <alignment horizontal="center" vertical="center"/>
    </xf>
    <xf numFmtId="49" fontId="13" fillId="3" borderId="3" xfId="0" applyNumberFormat="1" applyFont="1" applyFill="1" applyBorder="1" applyAlignment="1">
      <alignment horizontal="center" vertical="center"/>
    </xf>
    <xf numFmtId="188" fontId="0" fillId="0" borderId="7" xfId="0" applyNumberFormat="1" applyBorder="1" applyAlignment="1">
      <alignment horizontal="center" vertical="center"/>
    </xf>
    <xf numFmtId="188" fontId="0" fillId="0" borderId="8" xfId="0" applyNumberFormat="1" applyBorder="1" applyAlignment="1">
      <alignment horizontal="center" vertical="center"/>
    </xf>
    <xf numFmtId="188" fontId="0" fillId="0" borderId="5" xfId="0" applyNumberFormat="1" applyBorder="1" applyAlignment="1">
      <alignment horizontal="center" vertical="center"/>
    </xf>
    <xf numFmtId="188" fontId="6" fillId="0" borderId="7" xfId="0" applyNumberFormat="1" applyFont="1" applyBorder="1" applyAlignment="1">
      <alignment horizontal="left" vertical="center" wrapText="1"/>
    </xf>
    <xf numFmtId="188" fontId="6" fillId="0" borderId="8" xfId="0" applyNumberFormat="1" applyFont="1" applyBorder="1" applyAlignment="1">
      <alignment horizontal="left" vertical="center" wrapText="1"/>
    </xf>
    <xf numFmtId="188" fontId="6" fillId="0" borderId="5" xfId="0" applyNumberFormat="1" applyFont="1" applyBorder="1" applyAlignment="1">
      <alignment horizontal="left" vertical="center" wrapText="1"/>
    </xf>
    <xf numFmtId="188" fontId="6" fillId="0" borderId="2" xfId="0" applyNumberFormat="1" applyFont="1" applyBorder="1" applyAlignment="1">
      <alignment horizontal="left" vertical="center" wrapText="1"/>
    </xf>
    <xf numFmtId="188" fontId="6" fillId="0" borderId="10" xfId="0" applyNumberFormat="1" applyFont="1" applyBorder="1" applyAlignment="1">
      <alignment horizontal="left" vertical="center" wrapText="1"/>
    </xf>
    <xf numFmtId="188" fontId="6" fillId="0" borderId="6" xfId="0" applyNumberFormat="1" applyFont="1" applyBorder="1" applyAlignment="1">
      <alignment horizontal="left" vertical="center" wrapText="1"/>
    </xf>
    <xf numFmtId="188" fontId="0" fillId="0" borderId="13" xfId="0" applyNumberFormat="1" applyBorder="1" applyAlignment="1">
      <alignment horizontal="center" vertical="center"/>
    </xf>
    <xf numFmtId="188" fontId="0" fillId="0" borderId="3" xfId="0" applyNumberFormat="1" applyBorder="1" applyAlignment="1">
      <alignment horizontal="center" vertical="center"/>
    </xf>
    <xf numFmtId="188" fontId="0" fillId="0" borderId="7" xfId="0" applyNumberFormat="1" applyFill="1" applyBorder="1" applyAlignment="1">
      <alignment horizontal="center" vertical="center"/>
    </xf>
    <xf numFmtId="188" fontId="0" fillId="0" borderId="5" xfId="0" applyNumberFormat="1" applyFill="1" applyBorder="1" applyAlignment="1">
      <alignment horizontal="center" vertical="center"/>
    </xf>
    <xf numFmtId="188" fontId="0" fillId="0" borderId="2" xfId="0" applyNumberFormat="1" applyFill="1" applyBorder="1" applyAlignment="1">
      <alignment horizontal="center" vertical="center"/>
    </xf>
    <xf numFmtId="188" fontId="0" fillId="0" borderId="6" xfId="0" applyNumberFormat="1" applyFill="1" applyBorder="1" applyAlignment="1">
      <alignment horizontal="center" vertical="center"/>
    </xf>
    <xf numFmtId="188" fontId="7" fillId="0" borderId="13" xfId="0" applyNumberFormat="1" applyFont="1" applyBorder="1" applyAlignment="1">
      <alignment horizontal="center"/>
    </xf>
    <xf numFmtId="188" fontId="7" fillId="0" borderId="3" xfId="0" applyNumberFormat="1" applyFont="1" applyBorder="1" applyAlignment="1">
      <alignment horizontal="center"/>
    </xf>
    <xf numFmtId="188" fontId="7" fillId="0" borderId="7" xfId="0" applyNumberFormat="1" applyFont="1" applyBorder="1" applyAlignment="1">
      <alignment horizontal="center"/>
    </xf>
    <xf numFmtId="188" fontId="7" fillId="0" borderId="5" xfId="0" applyNumberFormat="1" applyFont="1" applyBorder="1" applyAlignment="1">
      <alignment horizontal="center"/>
    </xf>
    <xf numFmtId="188" fontId="7" fillId="0" borderId="2" xfId="0" applyNumberFormat="1" applyFont="1" applyBorder="1" applyAlignment="1">
      <alignment horizontal="center"/>
    </xf>
    <xf numFmtId="188" fontId="7" fillId="0" borderId="6" xfId="0" applyNumberFormat="1" applyFont="1" applyBorder="1" applyAlignment="1">
      <alignment horizontal="center"/>
    </xf>
    <xf numFmtId="188" fontId="24" fillId="0" borderId="7" xfId="0" applyNumberFormat="1" applyFont="1" applyBorder="1" applyAlignment="1">
      <alignment horizontal="center" vertical="center"/>
    </xf>
    <xf numFmtId="188" fontId="24" fillId="0" borderId="8" xfId="0" applyNumberFormat="1" applyFont="1" applyBorder="1" applyAlignment="1">
      <alignment horizontal="center" vertical="center"/>
    </xf>
    <xf numFmtId="188" fontId="24" fillId="0" borderId="5" xfId="0" applyNumberFormat="1" applyFont="1" applyBorder="1" applyAlignment="1">
      <alignment horizontal="center" vertical="center"/>
    </xf>
    <xf numFmtId="188" fontId="24" fillId="0" borderId="2" xfId="0" applyNumberFormat="1" applyFont="1" applyBorder="1" applyAlignment="1">
      <alignment horizontal="center" vertical="center"/>
    </xf>
    <xf numFmtId="188" fontId="24" fillId="0" borderId="10" xfId="0" applyNumberFormat="1" applyFont="1" applyBorder="1" applyAlignment="1">
      <alignment horizontal="center" vertical="center"/>
    </xf>
    <xf numFmtId="188" fontId="24" fillId="0" borderId="6" xfId="0" applyNumberFormat="1" applyFont="1" applyBorder="1" applyAlignment="1">
      <alignment horizontal="center" vertical="center"/>
    </xf>
    <xf numFmtId="188" fontId="2" fillId="0" borderId="7" xfId="0" applyNumberFormat="1" applyFont="1" applyBorder="1" applyAlignment="1">
      <alignment horizontal="center" vertical="center"/>
    </xf>
    <xf numFmtId="188" fontId="2" fillId="0" borderId="5" xfId="0" applyNumberFormat="1" applyFont="1" applyBorder="1" applyAlignment="1">
      <alignment horizontal="center" vertical="center"/>
    </xf>
    <xf numFmtId="188" fontId="2" fillId="0" borderId="2" xfId="0" applyNumberFormat="1" applyFont="1" applyBorder="1" applyAlignment="1">
      <alignment horizontal="center" vertical="center"/>
    </xf>
    <xf numFmtId="188" fontId="2" fillId="0" borderId="6" xfId="0" applyNumberFormat="1" applyFont="1" applyBorder="1" applyAlignment="1">
      <alignment horizontal="center" vertical="center"/>
    </xf>
    <xf numFmtId="49" fontId="13" fillId="3" borderId="5" xfId="0" applyNumberFormat="1" applyFont="1" applyFill="1" applyBorder="1" applyAlignment="1">
      <alignment horizontal="center" vertical="center"/>
    </xf>
    <xf numFmtId="49" fontId="13" fillId="3" borderId="6" xfId="0" applyNumberFormat="1" applyFont="1" applyFill="1" applyBorder="1" applyAlignment="1">
      <alignment horizontal="center" vertical="center"/>
    </xf>
    <xf numFmtId="49" fontId="13" fillId="3" borderId="12" xfId="0" applyNumberFormat="1" applyFont="1" applyFill="1" applyBorder="1" applyAlignment="1">
      <alignment horizontal="center" vertical="center"/>
    </xf>
    <xf numFmtId="188" fontId="6" fillId="0" borderId="7" xfId="0" applyNumberFormat="1" applyFont="1" applyBorder="1" applyAlignment="1">
      <alignment horizontal="center" vertical="center"/>
    </xf>
    <xf numFmtId="188" fontId="6" fillId="0" borderId="5" xfId="0" applyNumberFormat="1" applyFont="1" applyBorder="1" applyAlignment="1">
      <alignment horizontal="center" vertical="center"/>
    </xf>
    <xf numFmtId="188" fontId="6" fillId="0" borderId="2" xfId="0" applyNumberFormat="1" applyFont="1" applyBorder="1" applyAlignment="1">
      <alignment horizontal="center" vertical="center"/>
    </xf>
    <xf numFmtId="188" fontId="6" fillId="0" borderId="6" xfId="0" applyNumberFormat="1" applyFont="1" applyBorder="1" applyAlignment="1">
      <alignment horizontal="center" vertical="center"/>
    </xf>
    <xf numFmtId="188" fontId="2" fillId="0" borderId="13" xfId="0" applyNumberFormat="1" applyFont="1" applyBorder="1" applyAlignment="1">
      <alignment horizontal="center" vertical="center"/>
    </xf>
    <xf numFmtId="188" fontId="2" fillId="0" borderId="3" xfId="0" applyNumberFormat="1" applyFont="1" applyBorder="1" applyAlignment="1">
      <alignment horizontal="center" vertical="center"/>
    </xf>
    <xf numFmtId="188" fontId="6" fillId="2" borderId="0" xfId="0" applyNumberFormat="1" applyFont="1" applyFill="1" applyBorder="1" applyAlignment="1">
      <alignment horizontal="center" vertical="center" wrapText="1"/>
    </xf>
    <xf numFmtId="188" fontId="6" fillId="2" borderId="12" xfId="0" applyNumberFormat="1" applyFont="1" applyFill="1" applyBorder="1" applyAlignment="1">
      <alignment horizontal="center" vertical="center" wrapText="1"/>
    </xf>
    <xf numFmtId="188" fontId="6" fillId="2" borderId="10" xfId="0" applyNumberFormat="1" applyFont="1" applyFill="1" applyBorder="1" applyAlignment="1">
      <alignment horizontal="center" vertical="center" wrapText="1"/>
    </xf>
    <xf numFmtId="188" fontId="6" fillId="2" borderId="6" xfId="0" applyNumberFormat="1" applyFont="1" applyFill="1" applyBorder="1" applyAlignment="1">
      <alignment horizontal="center" vertical="center" wrapText="1"/>
    </xf>
    <xf numFmtId="188" fontId="24" fillId="0" borderId="0" xfId="0" applyNumberFormat="1" applyFont="1" applyBorder="1" applyAlignment="1">
      <alignment horizontal="center" vertical="center"/>
    </xf>
    <xf numFmtId="188" fontId="24" fillId="0" borderId="12" xfId="0" applyNumberFormat="1" applyFont="1" applyBorder="1" applyAlignment="1">
      <alignment horizontal="center" vertical="center"/>
    </xf>
    <xf numFmtId="188" fontId="0" fillId="0" borderId="7" xfId="0" applyNumberFormat="1" applyBorder="1" applyAlignment="1">
      <alignment horizontal="center" vertical="center" wrapText="1"/>
    </xf>
    <xf numFmtId="188" fontId="0" fillId="0" borderId="2" xfId="0" applyNumberFormat="1" applyBorder="1" applyAlignment="1">
      <alignment horizontal="center" vertical="center" wrapText="1"/>
    </xf>
    <xf numFmtId="188" fontId="7" fillId="0" borderId="7" xfId="0" applyNumberFormat="1" applyFont="1" applyBorder="1" applyAlignment="1">
      <alignment horizontal="center" wrapText="1"/>
    </xf>
    <xf numFmtId="188" fontId="7" fillId="0" borderId="5" xfId="0" applyNumberFormat="1" applyFont="1" applyBorder="1" applyAlignment="1">
      <alignment horizontal="center" wrapText="1"/>
    </xf>
    <xf numFmtId="188" fontId="7" fillId="0" borderId="2" xfId="0" applyNumberFormat="1" applyFont="1" applyBorder="1" applyAlignment="1">
      <alignment horizontal="center" wrapText="1"/>
    </xf>
    <xf numFmtId="188" fontId="7" fillId="0" borderId="6" xfId="0" applyNumberFormat="1" applyFont="1" applyBorder="1" applyAlignment="1">
      <alignment horizontal="center" wrapText="1"/>
    </xf>
    <xf numFmtId="188" fontId="6" fillId="2" borderId="9" xfId="0" applyNumberFormat="1" applyFont="1" applyFill="1" applyBorder="1" applyAlignment="1">
      <alignment horizontal="center" vertical="center" wrapText="1"/>
    </xf>
    <xf numFmtId="188" fontId="0" fillId="0" borderId="7" xfId="0" applyNumberFormat="1" applyBorder="1" applyAlignment="1">
      <alignment horizontal="center" wrapText="1"/>
    </xf>
    <xf numFmtId="188" fontId="0" fillId="0" borderId="5" xfId="0" applyNumberFormat="1" applyBorder="1" applyAlignment="1">
      <alignment horizontal="center" wrapText="1"/>
    </xf>
    <xf numFmtId="188" fontId="0" fillId="0" borderId="2" xfId="0" applyNumberFormat="1" applyBorder="1" applyAlignment="1">
      <alignment horizontal="center" wrapText="1"/>
    </xf>
    <xf numFmtId="188" fontId="0" fillId="0" borderId="6" xfId="0" applyNumberFormat="1" applyBorder="1" applyAlignment="1">
      <alignment horizontal="center" wrapText="1"/>
    </xf>
    <xf numFmtId="49" fontId="13" fillId="3" borderId="14" xfId="0" applyNumberFormat="1" applyFont="1" applyFill="1" applyBorder="1" applyAlignment="1">
      <alignment horizontal="center" vertical="center"/>
    </xf>
    <xf numFmtId="188" fontId="6" fillId="0" borderId="7" xfId="0" applyNumberFormat="1" applyFont="1" applyBorder="1" applyAlignment="1">
      <alignment horizontal="center" vertical="center" wrapText="1"/>
    </xf>
    <xf numFmtId="188" fontId="6" fillId="0" borderId="8" xfId="0" applyNumberFormat="1" applyFont="1" applyBorder="1" applyAlignment="1">
      <alignment horizontal="center" vertical="center" wrapText="1"/>
    </xf>
    <xf numFmtId="188" fontId="6" fillId="0" borderId="5" xfId="0" applyNumberFormat="1" applyFont="1" applyBorder="1" applyAlignment="1">
      <alignment horizontal="center" vertical="center" wrapText="1"/>
    </xf>
    <xf numFmtId="188" fontId="6" fillId="0" borderId="2" xfId="0" applyNumberFormat="1" applyFont="1" applyBorder="1" applyAlignment="1">
      <alignment horizontal="center" vertical="center" wrapText="1"/>
    </xf>
    <xf numFmtId="188" fontId="6" fillId="0" borderId="10" xfId="0" applyNumberFormat="1" applyFont="1" applyBorder="1" applyAlignment="1">
      <alignment horizontal="center" vertical="center" wrapText="1"/>
    </xf>
    <xf numFmtId="188" fontId="6" fillId="0" borderId="6" xfId="0" applyNumberFormat="1" applyFont="1" applyBorder="1" applyAlignment="1">
      <alignment horizontal="center" vertical="center" wrapText="1"/>
    </xf>
    <xf numFmtId="188" fontId="23" fillId="0" borderId="18" xfId="0" applyNumberFormat="1" applyFont="1" applyBorder="1" applyAlignment="1">
      <alignment horizontal="left" vertical="center"/>
    </xf>
    <xf numFmtId="188" fontId="23" fillId="0" borderId="19" xfId="0" applyNumberFormat="1" applyFont="1" applyBorder="1" applyAlignment="1">
      <alignment horizontal="left" vertical="center"/>
    </xf>
    <xf numFmtId="188" fontId="23" fillId="0" borderId="20" xfId="0" applyNumberFormat="1" applyFont="1" applyBorder="1" applyAlignment="1">
      <alignment horizontal="left" vertical="center"/>
    </xf>
    <xf numFmtId="49" fontId="13" fillId="0" borderId="13" xfId="0" applyNumberFormat="1" applyFont="1" applyBorder="1" applyAlignment="1">
      <alignment horizontal="center" vertical="center"/>
    </xf>
    <xf numFmtId="49" fontId="13" fillId="0" borderId="3" xfId="0" applyNumberFormat="1" applyFont="1" applyBorder="1" applyAlignment="1">
      <alignment horizontal="center" vertical="center"/>
    </xf>
    <xf numFmtId="188" fontId="6" fillId="2" borderId="0" xfId="0" applyNumberFormat="1" applyFont="1" applyFill="1" applyBorder="1" applyAlignment="1">
      <alignment horizontal="left" vertical="center"/>
    </xf>
    <xf numFmtId="188" fontId="6" fillId="2" borderId="12" xfId="0" applyNumberFormat="1" applyFont="1" applyFill="1" applyBorder="1" applyAlignment="1">
      <alignment horizontal="left" vertical="center"/>
    </xf>
    <xf numFmtId="188" fontId="6" fillId="2" borderId="10" xfId="0" applyNumberFormat="1" applyFont="1" applyFill="1" applyBorder="1" applyAlignment="1">
      <alignment horizontal="left" vertical="center"/>
    </xf>
    <xf numFmtId="188" fontId="6" fillId="2" borderId="6" xfId="0" applyNumberFormat="1" applyFont="1" applyFill="1" applyBorder="1" applyAlignment="1">
      <alignment horizontal="left" vertical="center"/>
    </xf>
    <xf numFmtId="188" fontId="13" fillId="0" borderId="13" xfId="0" applyNumberFormat="1" applyFont="1" applyBorder="1" applyAlignment="1">
      <alignment horizontal="center" vertical="center"/>
    </xf>
    <xf numFmtId="188" fontId="13" fillId="0" borderId="3" xfId="0" applyNumberFormat="1" applyFont="1" applyBorder="1" applyAlignment="1">
      <alignment horizontal="center" vertical="center"/>
    </xf>
    <xf numFmtId="188" fontId="14" fillId="0" borderId="7" xfId="0" applyNumberFormat="1" applyFont="1" applyBorder="1" applyAlignment="1">
      <alignment horizontal="left" vertical="center" shrinkToFit="1"/>
    </xf>
    <xf numFmtId="188" fontId="0" fillId="0" borderId="8" xfId="0" applyNumberFormat="1" applyBorder="1" applyAlignment="1">
      <alignment horizontal="left" vertical="center" shrinkToFit="1"/>
    </xf>
    <xf numFmtId="188" fontId="0" fillId="0" borderId="5" xfId="0" applyNumberFormat="1" applyBorder="1" applyAlignment="1">
      <alignment horizontal="left" vertical="center" shrinkToFit="1"/>
    </xf>
    <xf numFmtId="188" fontId="0" fillId="0" borderId="2" xfId="0" applyNumberFormat="1" applyBorder="1" applyAlignment="1">
      <alignment horizontal="left" vertical="center" shrinkToFit="1"/>
    </xf>
    <xf numFmtId="188" fontId="0" fillId="0" borderId="10" xfId="0" applyNumberFormat="1" applyBorder="1" applyAlignment="1">
      <alignment horizontal="left" vertical="center" shrinkToFit="1"/>
    </xf>
    <xf numFmtId="188" fontId="0" fillId="0" borderId="6" xfId="0" applyNumberFormat="1" applyBorder="1" applyAlignment="1">
      <alignment horizontal="left" vertical="center" shrinkToFit="1"/>
    </xf>
    <xf numFmtId="188" fontId="14" fillId="0" borderId="7" xfId="0" applyNumberFormat="1" applyFont="1" applyBorder="1" applyAlignment="1">
      <alignment horizontal="left" vertical="center"/>
    </xf>
    <xf numFmtId="188" fontId="0" fillId="0" borderId="8" xfId="0" applyNumberFormat="1" applyBorder="1" applyAlignment="1">
      <alignment horizontal="left" vertical="center"/>
    </xf>
    <xf numFmtId="188" fontId="0" fillId="0" borderId="5" xfId="0" applyNumberFormat="1" applyBorder="1" applyAlignment="1">
      <alignment horizontal="left" vertical="center"/>
    </xf>
    <xf numFmtId="188" fontId="0" fillId="0" borderId="2" xfId="0" applyNumberFormat="1" applyBorder="1" applyAlignment="1">
      <alignment horizontal="left" vertical="center"/>
    </xf>
    <xf numFmtId="188" fontId="0" fillId="0" borderId="10" xfId="0" applyNumberFormat="1" applyBorder="1" applyAlignment="1">
      <alignment horizontal="left" vertical="center"/>
    </xf>
    <xf numFmtId="188" fontId="0" fillId="0" borderId="6" xfId="0" applyNumberFormat="1" applyBorder="1" applyAlignment="1">
      <alignment horizontal="left" vertical="center"/>
    </xf>
    <xf numFmtId="188" fontId="14" fillId="0" borderId="7" xfId="0" applyNumberFormat="1" applyFont="1" applyBorder="1" applyAlignment="1">
      <alignment horizontal="left" vertical="center" wrapText="1"/>
    </xf>
    <xf numFmtId="188" fontId="0" fillId="0" borderId="8" xfId="0" applyNumberFormat="1" applyBorder="1" applyAlignment="1">
      <alignment horizontal="left" vertical="center" wrapText="1"/>
    </xf>
    <xf numFmtId="188" fontId="0" fillId="0" borderId="5" xfId="0" applyNumberFormat="1" applyBorder="1" applyAlignment="1">
      <alignment horizontal="left" vertical="center" wrapText="1"/>
    </xf>
    <xf numFmtId="188" fontId="0" fillId="0" borderId="2" xfId="0" applyNumberFormat="1" applyBorder="1" applyAlignment="1">
      <alignment horizontal="left" vertical="center" wrapText="1"/>
    </xf>
    <xf numFmtId="188" fontId="0" fillId="0" borderId="10" xfId="0" applyNumberFormat="1" applyBorder="1" applyAlignment="1">
      <alignment horizontal="left" vertical="center" wrapText="1"/>
    </xf>
    <xf numFmtId="188" fontId="0" fillId="0" borderId="6" xfId="0" applyNumberFormat="1" applyBorder="1" applyAlignment="1">
      <alignment horizontal="left" vertical="center" wrapText="1"/>
    </xf>
    <xf numFmtId="188" fontId="0" fillId="0" borderId="8" xfId="0" applyNumberFormat="1" applyBorder="1" applyAlignment="1">
      <alignment horizontal="center" vertical="top"/>
    </xf>
    <xf numFmtId="188" fontId="0" fillId="0" borderId="5" xfId="0" applyNumberFormat="1" applyBorder="1" applyAlignment="1">
      <alignment horizontal="center" vertical="top"/>
    </xf>
    <xf numFmtId="188" fontId="0" fillId="0" borderId="10" xfId="0" applyNumberFormat="1" applyBorder="1" applyAlignment="1">
      <alignment horizontal="center" vertical="top"/>
    </xf>
    <xf numFmtId="188" fontId="0" fillId="0" borderId="6" xfId="0" applyNumberFormat="1" applyBorder="1" applyAlignment="1">
      <alignment horizontal="center" vertical="top"/>
    </xf>
    <xf numFmtId="188" fontId="2" fillId="0" borderId="7" xfId="0" applyNumberFormat="1" applyFont="1" applyBorder="1" applyAlignment="1">
      <alignment horizontal="left" vertical="center"/>
    </xf>
    <xf numFmtId="188" fontId="14" fillId="0" borderId="8" xfId="0" applyNumberFormat="1" applyFont="1" applyBorder="1" applyAlignment="1">
      <alignment horizontal="left" vertical="center"/>
    </xf>
    <xf numFmtId="188" fontId="14" fillId="0" borderId="5" xfId="0" applyNumberFormat="1" applyFont="1" applyBorder="1" applyAlignment="1">
      <alignment horizontal="left" vertical="center"/>
    </xf>
    <xf numFmtId="188" fontId="14" fillId="0" borderId="2" xfId="0" applyNumberFormat="1" applyFont="1" applyBorder="1" applyAlignment="1">
      <alignment horizontal="left" vertical="center"/>
    </xf>
    <xf numFmtId="188" fontId="14" fillId="0" borderId="10" xfId="0" applyNumberFormat="1" applyFont="1" applyBorder="1" applyAlignment="1">
      <alignment horizontal="left" vertical="center"/>
    </xf>
    <xf numFmtId="188" fontId="14" fillId="0" borderId="6" xfId="0" applyNumberFormat="1" applyFont="1" applyBorder="1" applyAlignment="1">
      <alignment horizontal="left" vertical="center"/>
    </xf>
    <xf numFmtId="188" fontId="0" fillId="0" borderId="7" xfId="0" applyNumberFormat="1" applyBorder="1" applyAlignment="1">
      <alignment horizontal="center" vertical="top" wrapText="1"/>
    </xf>
    <xf numFmtId="188" fontId="0" fillId="0" borderId="5" xfId="0" applyNumberFormat="1" applyBorder="1" applyAlignment="1">
      <alignment horizontal="center" vertical="top" wrapText="1"/>
    </xf>
    <xf numFmtId="188" fontId="0" fillId="0" borderId="2" xfId="0" applyNumberFormat="1" applyBorder="1" applyAlignment="1">
      <alignment horizontal="center" vertical="top" wrapText="1"/>
    </xf>
    <xf numFmtId="188" fontId="0" fillId="0" borderId="6" xfId="0" applyNumberFormat="1" applyBorder="1" applyAlignment="1">
      <alignment horizontal="center" vertical="top" wrapText="1"/>
    </xf>
    <xf numFmtId="188" fontId="0" fillId="0" borderId="7" xfId="0" applyNumberFormat="1" applyBorder="1" applyAlignment="1">
      <alignment horizontal="center" vertical="top"/>
    </xf>
    <xf numFmtId="188" fontId="0" fillId="0" borderId="2" xfId="0" applyNumberFormat="1" applyBorder="1" applyAlignment="1">
      <alignment horizontal="center" vertical="top"/>
    </xf>
    <xf numFmtId="188" fontId="13" fillId="3" borderId="7" xfId="0" applyNumberFormat="1" applyFont="1" applyFill="1" applyBorder="1" applyAlignment="1">
      <alignment horizontal="center" vertical="center"/>
    </xf>
    <xf numFmtId="188" fontId="13" fillId="3" borderId="5" xfId="0" applyNumberFormat="1" applyFont="1" applyFill="1" applyBorder="1" applyAlignment="1">
      <alignment horizontal="center" vertical="center"/>
    </xf>
    <xf numFmtId="188" fontId="13" fillId="3" borderId="2" xfId="0" applyNumberFormat="1" applyFont="1" applyFill="1" applyBorder="1" applyAlignment="1">
      <alignment horizontal="center" vertical="center"/>
    </xf>
    <xf numFmtId="188" fontId="13" fillId="3" borderId="6" xfId="0" applyNumberFormat="1" applyFont="1" applyFill="1" applyBorder="1" applyAlignment="1">
      <alignment horizontal="center" vertical="center"/>
    </xf>
    <xf numFmtId="188" fontId="2" fillId="0" borderId="7" xfId="0" applyNumberFormat="1" applyFont="1" applyBorder="1" applyAlignment="1">
      <alignment horizontal="center" vertical="top"/>
    </xf>
    <xf numFmtId="188" fontId="2" fillId="0" borderId="8" xfId="0" applyNumberFormat="1" applyFont="1" applyBorder="1" applyAlignment="1">
      <alignment horizontal="center" vertical="top"/>
    </xf>
    <xf numFmtId="188" fontId="2" fillId="0" borderId="5" xfId="0" applyNumberFormat="1" applyFont="1" applyBorder="1" applyAlignment="1">
      <alignment horizontal="center" vertical="top"/>
    </xf>
    <xf numFmtId="188" fontId="2" fillId="0" borderId="9" xfId="0" applyNumberFormat="1" applyFont="1" applyBorder="1" applyAlignment="1">
      <alignment horizontal="center" vertical="top"/>
    </xf>
    <xf numFmtId="188" fontId="2" fillId="0" borderId="0" xfId="0" applyNumberFormat="1" applyFont="1" applyBorder="1" applyAlignment="1">
      <alignment horizontal="center" vertical="top"/>
    </xf>
    <xf numFmtId="188" fontId="2" fillId="0" borderId="12" xfId="0" applyNumberFormat="1" applyFont="1" applyBorder="1" applyAlignment="1">
      <alignment horizontal="center" vertical="top"/>
    </xf>
    <xf numFmtId="188" fontId="2" fillId="0" borderId="2" xfId="0" applyNumberFormat="1" applyFont="1" applyBorder="1" applyAlignment="1">
      <alignment horizontal="center" vertical="top"/>
    </xf>
    <xf numFmtId="188" fontId="2" fillId="0" borderId="10" xfId="0" applyNumberFormat="1" applyFont="1" applyBorder="1" applyAlignment="1">
      <alignment horizontal="center" vertical="top"/>
    </xf>
    <xf numFmtId="188" fontId="2" fillId="0" borderId="6" xfId="0" applyNumberFormat="1" applyFont="1" applyBorder="1" applyAlignment="1">
      <alignment horizontal="center" vertical="top"/>
    </xf>
    <xf numFmtId="188" fontId="2" fillId="0" borderId="7" xfId="0" applyNumberFormat="1" applyFont="1" applyBorder="1" applyAlignment="1">
      <alignment horizontal="center" vertical="top" wrapText="1"/>
    </xf>
    <xf numFmtId="188" fontId="2" fillId="0" borderId="8" xfId="0" applyNumberFormat="1" applyFont="1" applyBorder="1" applyAlignment="1">
      <alignment horizontal="center" vertical="top" wrapText="1"/>
    </xf>
    <xf numFmtId="188" fontId="2" fillId="0" borderId="5" xfId="0" applyNumberFormat="1" applyFont="1" applyBorder="1" applyAlignment="1">
      <alignment horizontal="center" vertical="top" wrapText="1"/>
    </xf>
    <xf numFmtId="188" fontId="2" fillId="0" borderId="9" xfId="0" applyNumberFormat="1" applyFont="1" applyBorder="1" applyAlignment="1">
      <alignment horizontal="center" vertical="top" wrapText="1"/>
    </xf>
    <xf numFmtId="188" fontId="2" fillId="0" borderId="0" xfId="0" applyNumberFormat="1" applyFont="1" applyBorder="1" applyAlignment="1">
      <alignment horizontal="center" vertical="top" wrapText="1"/>
    </xf>
    <xf numFmtId="188" fontId="2" fillId="0" borderId="12" xfId="0" applyNumberFormat="1" applyFont="1" applyBorder="1" applyAlignment="1">
      <alignment horizontal="center" vertical="top" wrapText="1"/>
    </xf>
    <xf numFmtId="188" fontId="2" fillId="0" borderId="2" xfId="0" applyNumberFormat="1" applyFont="1" applyBorder="1" applyAlignment="1">
      <alignment horizontal="center" vertical="top" wrapText="1"/>
    </xf>
    <xf numFmtId="188" fontId="2" fillId="0" borderId="10" xfId="0" applyNumberFormat="1" applyFont="1" applyBorder="1" applyAlignment="1">
      <alignment horizontal="center" vertical="top" wrapText="1"/>
    </xf>
    <xf numFmtId="188" fontId="2" fillId="0" borderId="6" xfId="0" applyNumberFormat="1" applyFont="1" applyBorder="1" applyAlignment="1">
      <alignment horizontal="center" vertical="top" wrapText="1"/>
    </xf>
    <xf numFmtId="188" fontId="13" fillId="0" borderId="14" xfId="0" applyNumberFormat="1" applyFont="1" applyBorder="1" applyAlignment="1">
      <alignment horizontal="center" vertical="center"/>
    </xf>
    <xf numFmtId="188" fontId="14" fillId="0" borderId="7" xfId="0" applyNumberFormat="1" applyFont="1" applyBorder="1" applyAlignment="1">
      <alignment horizontal="center" vertical="center" wrapText="1"/>
    </xf>
    <xf numFmtId="188" fontId="14" fillId="0" borderId="8" xfId="0" applyNumberFormat="1" applyFont="1" applyBorder="1" applyAlignment="1">
      <alignment horizontal="center" vertical="center" wrapText="1"/>
    </xf>
    <xf numFmtId="188" fontId="14" fillId="0" borderId="5" xfId="0" applyNumberFormat="1" applyFont="1" applyBorder="1" applyAlignment="1">
      <alignment horizontal="center" vertical="center" wrapText="1"/>
    </xf>
    <xf numFmtId="188" fontId="14" fillId="0" borderId="9" xfId="0" applyNumberFormat="1" applyFont="1" applyBorder="1" applyAlignment="1">
      <alignment horizontal="center" vertical="center" wrapText="1"/>
    </xf>
    <xf numFmtId="188" fontId="14" fillId="0" borderId="0" xfId="0" applyNumberFormat="1" applyFont="1" applyBorder="1" applyAlignment="1">
      <alignment horizontal="center" vertical="center" wrapText="1"/>
    </xf>
    <xf numFmtId="188" fontId="14" fillId="0" borderId="12" xfId="0" applyNumberFormat="1" applyFont="1" applyBorder="1" applyAlignment="1">
      <alignment horizontal="center" vertical="center" wrapText="1"/>
    </xf>
    <xf numFmtId="188" fontId="14" fillId="0" borderId="2" xfId="0" applyNumberFormat="1" applyFont="1" applyBorder="1" applyAlignment="1">
      <alignment horizontal="center" vertical="center" wrapText="1"/>
    </xf>
    <xf numFmtId="188" fontId="14" fillId="0" borderId="10" xfId="0" applyNumberFormat="1" applyFont="1" applyBorder="1" applyAlignment="1">
      <alignment horizontal="center" vertical="center" wrapText="1"/>
    </xf>
    <xf numFmtId="188" fontId="14" fillId="0" borderId="6" xfId="0" applyNumberFormat="1" applyFont="1" applyBorder="1" applyAlignment="1">
      <alignment horizontal="center" vertical="center" wrapText="1"/>
    </xf>
    <xf numFmtId="188" fontId="7" fillId="0" borderId="18" xfId="0" applyNumberFormat="1" applyFont="1" applyBorder="1" applyAlignment="1">
      <alignment horizontal="center" vertical="center" wrapText="1"/>
    </xf>
    <xf numFmtId="188" fontId="7" fillId="0" borderId="19" xfId="0" applyNumberFormat="1" applyFont="1" applyBorder="1" applyAlignment="1">
      <alignment horizontal="center" vertical="center" wrapText="1"/>
    </xf>
    <xf numFmtId="188" fontId="7" fillId="0" borderId="20" xfId="0" applyNumberFormat="1" applyFont="1" applyBorder="1" applyAlignment="1">
      <alignment horizontal="center" vertical="center" wrapText="1"/>
    </xf>
    <xf numFmtId="188" fontId="7" fillId="0" borderId="7" xfId="0" applyNumberFormat="1" applyFont="1" applyBorder="1" applyAlignment="1">
      <alignment horizontal="center" vertical="top"/>
    </xf>
    <xf numFmtId="188" fontId="7" fillId="0" borderId="8" xfId="0" applyNumberFormat="1" applyFont="1" applyBorder="1" applyAlignment="1">
      <alignment horizontal="center" vertical="top"/>
    </xf>
    <xf numFmtId="188" fontId="7" fillId="0" borderId="5" xfId="0" applyNumberFormat="1" applyFont="1" applyBorder="1" applyAlignment="1">
      <alignment horizontal="center" vertical="top"/>
    </xf>
    <xf numFmtId="188" fontId="7" fillId="0" borderId="9" xfId="0" applyNumberFormat="1" applyFont="1" applyBorder="1" applyAlignment="1">
      <alignment horizontal="center" vertical="top"/>
    </xf>
    <xf numFmtId="188" fontId="7" fillId="0" borderId="0" xfId="0" applyNumberFormat="1" applyFont="1" applyBorder="1" applyAlignment="1">
      <alignment horizontal="center" vertical="top"/>
    </xf>
    <xf numFmtId="188" fontId="7" fillId="0" borderId="12" xfId="0" applyNumberFormat="1" applyFont="1" applyBorder="1" applyAlignment="1">
      <alignment horizontal="center" vertical="top"/>
    </xf>
    <xf numFmtId="188" fontId="7" fillId="0" borderId="2" xfId="0" applyNumberFormat="1" applyFont="1" applyBorder="1" applyAlignment="1">
      <alignment horizontal="center" vertical="top"/>
    </xf>
    <xf numFmtId="188" fontId="7" fillId="0" borderId="10" xfId="0" applyNumberFormat="1" applyFont="1" applyBorder="1" applyAlignment="1">
      <alignment horizontal="center" vertical="top"/>
    </xf>
    <xf numFmtId="188" fontId="7" fillId="0" borderId="6" xfId="0" applyNumberFormat="1" applyFont="1" applyBorder="1" applyAlignment="1">
      <alignment horizontal="center" vertical="top"/>
    </xf>
    <xf numFmtId="188" fontId="13" fillId="0" borderId="7" xfId="0" applyNumberFormat="1" applyFont="1" applyBorder="1" applyAlignment="1">
      <alignment horizontal="center" vertical="center"/>
    </xf>
    <xf numFmtId="188" fontId="13" fillId="0" borderId="5" xfId="0" applyNumberFormat="1" applyFont="1" applyBorder="1" applyAlignment="1">
      <alignment horizontal="center" vertical="center"/>
    </xf>
    <xf numFmtId="188" fontId="13" fillId="0" borderId="9" xfId="0" applyNumberFormat="1" applyFont="1" applyBorder="1" applyAlignment="1">
      <alignment horizontal="center" vertical="center"/>
    </xf>
    <xf numFmtId="188" fontId="13" fillId="0" borderId="12" xfId="0" applyNumberFormat="1" applyFont="1" applyBorder="1" applyAlignment="1">
      <alignment horizontal="center" vertical="center"/>
    </xf>
    <xf numFmtId="188" fontId="13" fillId="0" borderId="2" xfId="0" applyNumberFormat="1" applyFont="1" applyBorder="1" applyAlignment="1">
      <alignment horizontal="center" vertical="center"/>
    </xf>
    <xf numFmtId="188" fontId="13" fillId="0" borderId="6" xfId="0" applyNumberFormat="1" applyFont="1" applyBorder="1" applyAlignment="1">
      <alignment horizontal="center" vertical="center"/>
    </xf>
    <xf numFmtId="188" fontId="3" fillId="0" borderId="7" xfId="0" applyNumberFormat="1" applyFont="1" applyBorder="1" applyAlignment="1">
      <alignment horizontal="left" vertical="top"/>
    </xf>
    <xf numFmtId="188" fontId="3" fillId="0" borderId="8" xfId="0" applyNumberFormat="1" applyFont="1" applyBorder="1" applyAlignment="1">
      <alignment horizontal="left" vertical="top"/>
    </xf>
    <xf numFmtId="188" fontId="3" fillId="0" borderId="5" xfId="0" applyNumberFormat="1" applyFont="1" applyBorder="1" applyAlignment="1">
      <alignment horizontal="left" vertical="top"/>
    </xf>
    <xf numFmtId="188" fontId="3" fillId="0" borderId="9" xfId="0" applyNumberFormat="1" applyFont="1" applyBorder="1" applyAlignment="1">
      <alignment horizontal="left" vertical="top"/>
    </xf>
    <xf numFmtId="188" fontId="3" fillId="0" borderId="0" xfId="0" applyNumberFormat="1" applyFont="1" applyBorder="1" applyAlignment="1">
      <alignment horizontal="left" vertical="top"/>
    </xf>
    <xf numFmtId="188" fontId="3" fillId="0" borderId="12" xfId="0" applyNumberFormat="1" applyFont="1" applyBorder="1" applyAlignment="1">
      <alignment horizontal="left" vertical="top"/>
    </xf>
    <xf numFmtId="188" fontId="3" fillId="0" borderId="2" xfId="0" applyNumberFormat="1" applyFont="1" applyBorder="1" applyAlignment="1">
      <alignment horizontal="left" vertical="top"/>
    </xf>
    <xf numFmtId="188" fontId="3" fillId="0" borderId="10" xfId="0" applyNumberFormat="1" applyFont="1" applyBorder="1" applyAlignment="1">
      <alignment horizontal="left" vertical="top"/>
    </xf>
    <xf numFmtId="188" fontId="3" fillId="0" borderId="6" xfId="0" applyNumberFormat="1" applyFont="1" applyBorder="1" applyAlignment="1">
      <alignment horizontal="left" vertical="top"/>
    </xf>
    <xf numFmtId="188" fontId="13" fillId="0" borderId="8" xfId="0" applyNumberFormat="1" applyFont="1" applyBorder="1" applyAlignment="1">
      <alignment horizontal="center" vertical="center"/>
    </xf>
    <xf numFmtId="188" fontId="13" fillId="0" borderId="10" xfId="0" applyNumberFormat="1" applyFont="1" applyBorder="1" applyAlignment="1">
      <alignment horizontal="center" vertical="center"/>
    </xf>
    <xf numFmtId="188" fontId="13" fillId="3" borderId="8" xfId="0" applyNumberFormat="1" applyFont="1" applyFill="1" applyBorder="1" applyAlignment="1">
      <alignment horizontal="center" vertical="center"/>
    </xf>
    <xf numFmtId="188" fontId="13" fillId="3" borderId="10" xfId="0" applyNumberFormat="1" applyFont="1" applyFill="1" applyBorder="1" applyAlignment="1">
      <alignment horizontal="center" vertical="center"/>
    </xf>
    <xf numFmtId="188" fontId="2" fillId="0" borderId="13" xfId="0" applyNumberFormat="1" applyFont="1" applyBorder="1" applyAlignment="1">
      <alignment horizontal="center"/>
    </xf>
    <xf numFmtId="188" fontId="2" fillId="0" borderId="3" xfId="0" applyNumberFormat="1" applyFont="1" applyBorder="1" applyAlignment="1">
      <alignment horizontal="center"/>
    </xf>
    <xf numFmtId="188" fontId="13" fillId="3" borderId="9" xfId="0" applyNumberFormat="1" applyFont="1" applyFill="1" applyBorder="1" applyAlignment="1">
      <alignment horizontal="center" vertical="center"/>
    </xf>
    <xf numFmtId="188" fontId="13" fillId="3" borderId="0" xfId="0" applyNumberFormat="1" applyFont="1" applyFill="1" applyBorder="1" applyAlignment="1">
      <alignment horizontal="center" vertical="center"/>
    </xf>
    <xf numFmtId="188" fontId="13" fillId="3" borderId="12" xfId="0" applyNumberFormat="1" applyFont="1" applyFill="1" applyBorder="1" applyAlignment="1">
      <alignment horizontal="center" vertical="center"/>
    </xf>
    <xf numFmtId="191" fontId="2" fillId="0" borderId="7" xfId="0" applyNumberFormat="1" applyFont="1" applyBorder="1" applyAlignment="1">
      <alignment horizontal="center" vertical="center"/>
    </xf>
    <xf numFmtId="191" fontId="2" fillId="0" borderId="8" xfId="0" applyNumberFormat="1" applyFont="1" applyBorder="1" applyAlignment="1">
      <alignment horizontal="center" vertical="center"/>
    </xf>
    <xf numFmtId="191" fontId="2" fillId="0" borderId="9" xfId="0" applyNumberFormat="1" applyFont="1" applyBorder="1" applyAlignment="1">
      <alignment horizontal="center" vertical="center"/>
    </xf>
    <xf numFmtId="191" fontId="2" fillId="0" borderId="0" xfId="0" applyNumberFormat="1" applyFont="1" applyBorder="1" applyAlignment="1">
      <alignment horizontal="center" vertical="center"/>
    </xf>
    <xf numFmtId="191" fontId="2" fillId="0" borderId="2" xfId="0" applyNumberFormat="1" applyFont="1" applyBorder="1" applyAlignment="1">
      <alignment horizontal="center" vertical="center"/>
    </xf>
    <xf numFmtId="191" fontId="2" fillId="0" borderId="10" xfId="0" applyNumberFormat="1" applyFont="1" applyBorder="1" applyAlignment="1">
      <alignment horizontal="center" vertical="center"/>
    </xf>
    <xf numFmtId="188" fontId="2" fillId="0" borderId="7" xfId="0" applyNumberFormat="1" applyFont="1" applyBorder="1" applyAlignment="1">
      <alignment horizontal="center" vertical="center" wrapText="1"/>
    </xf>
    <xf numFmtId="188" fontId="0" fillId="0" borderId="9" xfId="0" applyNumberFormat="1" applyBorder="1" applyAlignment="1">
      <alignment horizontal="center" vertical="center" wrapText="1"/>
    </xf>
    <xf numFmtId="188" fontId="0" fillId="0" borderId="0" xfId="0" applyNumberFormat="1" applyBorder="1" applyAlignment="1">
      <alignment horizontal="center" vertical="center" wrapText="1"/>
    </xf>
    <xf numFmtId="188" fontId="0" fillId="0" borderId="12" xfId="0" applyNumberFormat="1" applyBorder="1" applyAlignment="1">
      <alignment horizontal="center" vertical="center" wrapText="1"/>
    </xf>
    <xf numFmtId="191" fontId="2" fillId="0" borderId="5" xfId="0" applyNumberFormat="1" applyFont="1" applyBorder="1" applyAlignment="1">
      <alignment horizontal="center" vertical="center"/>
    </xf>
    <xf numFmtId="191" fontId="2" fillId="0" borderId="12" xfId="0" applyNumberFormat="1" applyFont="1" applyBorder="1" applyAlignment="1">
      <alignment horizontal="center" vertical="center"/>
    </xf>
    <xf numFmtId="191" fontId="2" fillId="0" borderId="6" xfId="0" applyNumberFormat="1" applyFont="1" applyBorder="1" applyAlignment="1">
      <alignment horizontal="center" vertical="center"/>
    </xf>
    <xf numFmtId="188" fontId="3" fillId="0" borderId="9" xfId="0" applyNumberFormat="1" applyFont="1" applyBorder="1" applyAlignment="1">
      <alignment horizontal="center" vertical="center"/>
    </xf>
    <xf numFmtId="188" fontId="3" fillId="0" borderId="0" xfId="0" applyNumberFormat="1" applyFont="1" applyBorder="1" applyAlignment="1">
      <alignment horizontal="center" vertical="center"/>
    </xf>
    <xf numFmtId="188" fontId="3" fillId="0" borderId="12" xfId="0" applyNumberFormat="1" applyFont="1" applyBorder="1" applyAlignment="1">
      <alignment horizontal="center" vertical="center"/>
    </xf>
    <xf numFmtId="188" fontId="6" fillId="0" borderId="9" xfId="0" applyNumberFormat="1" applyFont="1" applyBorder="1" applyAlignment="1">
      <alignment horizontal="center" vertical="center" wrapText="1"/>
    </xf>
    <xf numFmtId="188" fontId="6" fillId="0" borderId="0" xfId="0" applyNumberFormat="1" applyFont="1" applyBorder="1" applyAlignment="1">
      <alignment horizontal="center" vertical="center" wrapText="1"/>
    </xf>
    <xf numFmtId="188" fontId="6" fillId="0" borderId="12" xfId="0" applyNumberFormat="1" applyFont="1" applyBorder="1" applyAlignment="1">
      <alignment horizontal="center" vertical="center" wrapText="1"/>
    </xf>
    <xf numFmtId="188" fontId="13" fillId="0" borderId="7" xfId="0" applyNumberFormat="1" applyFont="1" applyFill="1" applyBorder="1" applyAlignment="1">
      <alignment horizontal="center" vertical="center"/>
    </xf>
    <xf numFmtId="188" fontId="13" fillId="0" borderId="8" xfId="0" applyNumberFormat="1" applyFont="1" applyFill="1" applyBorder="1" applyAlignment="1">
      <alignment horizontal="center" vertical="center"/>
    </xf>
    <xf numFmtId="188" fontId="13" fillId="0" borderId="5" xfId="0" applyNumberFormat="1" applyFont="1" applyFill="1" applyBorder="1" applyAlignment="1">
      <alignment horizontal="center" vertical="center"/>
    </xf>
    <xf numFmtId="188" fontId="13" fillId="0" borderId="9" xfId="0" applyNumberFormat="1" applyFont="1" applyFill="1" applyBorder="1" applyAlignment="1">
      <alignment horizontal="center" vertical="center"/>
    </xf>
    <xf numFmtId="188" fontId="13" fillId="0" borderId="0" xfId="0" applyNumberFormat="1" applyFont="1" applyFill="1" applyBorder="1" applyAlignment="1">
      <alignment horizontal="center" vertical="center"/>
    </xf>
    <xf numFmtId="188" fontId="13" fillId="0" borderId="12" xfId="0" applyNumberFormat="1" applyFont="1" applyFill="1" applyBorder="1" applyAlignment="1">
      <alignment horizontal="center" vertical="center"/>
    </xf>
    <xf numFmtId="188" fontId="13" fillId="0" borderId="2" xfId="0" applyNumberFormat="1" applyFont="1" applyFill="1" applyBorder="1" applyAlignment="1">
      <alignment horizontal="center" vertical="center"/>
    </xf>
    <xf numFmtId="188" fontId="13" fillId="0" borderId="10" xfId="0" applyNumberFormat="1" applyFont="1" applyFill="1" applyBorder="1" applyAlignment="1">
      <alignment horizontal="center" vertical="center"/>
    </xf>
    <xf numFmtId="188" fontId="13" fillId="0" borderId="6" xfId="0" applyNumberFormat="1" applyFont="1" applyFill="1" applyBorder="1" applyAlignment="1">
      <alignment horizontal="center" vertical="center"/>
    </xf>
    <xf numFmtId="191" fontId="3" fillId="8" borderId="18" xfId="0" applyNumberFormat="1" applyFont="1" applyFill="1" applyBorder="1" applyAlignment="1">
      <alignment horizontal="right" vertical="center"/>
    </xf>
    <xf numFmtId="191" fontId="3" fillId="8" borderId="19" xfId="0" applyNumberFormat="1" applyFont="1" applyFill="1" applyBorder="1" applyAlignment="1">
      <alignment horizontal="right" vertical="center"/>
    </xf>
    <xf numFmtId="191" fontId="3" fillId="8" borderId="20" xfId="0" applyNumberFormat="1" applyFont="1" applyFill="1" applyBorder="1" applyAlignment="1">
      <alignment horizontal="right" vertical="center"/>
    </xf>
    <xf numFmtId="191" fontId="3" fillId="3" borderId="18" xfId="0" applyNumberFormat="1" applyFont="1" applyFill="1" applyBorder="1" applyAlignment="1">
      <alignment horizontal="right" vertical="center"/>
    </xf>
    <xf numFmtId="191" fontId="3" fillId="3" borderId="19" xfId="0" applyNumberFormat="1" applyFont="1" applyFill="1" applyBorder="1" applyAlignment="1">
      <alignment horizontal="right" vertical="center"/>
    </xf>
    <xf numFmtId="191" fontId="3" fillId="3" borderId="20" xfId="0" applyNumberFormat="1" applyFont="1" applyFill="1" applyBorder="1" applyAlignment="1">
      <alignment horizontal="right" vertical="center"/>
    </xf>
    <xf numFmtId="191" fontId="3" fillId="0" borderId="18" xfId="0" applyNumberFormat="1" applyFont="1" applyBorder="1" applyAlignment="1">
      <alignment horizontal="right" vertical="center"/>
    </xf>
    <xf numFmtId="191" fontId="3" fillId="0" borderId="19" xfId="0" applyNumberFormat="1" applyFont="1" applyBorder="1" applyAlignment="1">
      <alignment horizontal="right" vertical="center"/>
    </xf>
    <xf numFmtId="191" fontId="3" fillId="0" borderId="20" xfId="0" applyNumberFormat="1" applyFont="1" applyBorder="1" applyAlignment="1">
      <alignment horizontal="right" vertical="center"/>
    </xf>
    <xf numFmtId="188" fontId="9" fillId="0" borderId="30" xfId="0" applyNumberFormat="1" applyFont="1" applyBorder="1" applyAlignment="1">
      <alignment horizontal="center" vertical="center" wrapText="1"/>
    </xf>
    <xf numFmtId="188" fontId="9" fillId="0" borderId="31" xfId="0" applyNumberFormat="1" applyFont="1" applyBorder="1" applyAlignment="1">
      <alignment horizontal="center" vertical="center" wrapText="1"/>
    </xf>
    <xf numFmtId="188" fontId="9" fillId="0" borderId="32" xfId="0" applyNumberFormat="1" applyFont="1" applyBorder="1" applyAlignment="1">
      <alignment horizontal="center" vertical="center" wrapText="1"/>
    </xf>
    <xf numFmtId="191" fontId="1" fillId="0" borderId="30" xfId="0" applyNumberFormat="1" applyFont="1" applyBorder="1" applyAlignment="1">
      <alignment horizontal="center" vertical="center" wrapText="1"/>
    </xf>
    <xf numFmtId="191" fontId="1" fillId="0" borderId="31" xfId="0" applyNumberFormat="1" applyFont="1" applyBorder="1" applyAlignment="1">
      <alignment horizontal="center" vertical="center" wrapText="1"/>
    </xf>
    <xf numFmtId="191" fontId="1" fillId="0" borderId="32" xfId="0" applyNumberFormat="1" applyFont="1" applyBorder="1" applyAlignment="1">
      <alignment horizontal="center" vertical="center" wrapText="1"/>
    </xf>
    <xf numFmtId="188" fontId="6" fillId="2" borderId="0" xfId="0" applyNumberFormat="1" applyFont="1" applyFill="1" applyBorder="1" applyAlignment="1">
      <alignment horizontal="center" vertical="center" wrapText="1"/>
    </xf>
    <xf numFmtId="188" fontId="0" fillId="2" borderId="0" xfId="0" applyNumberFormat="1" applyFont="1" applyFill="1" applyBorder="1" applyAlignment="1">
      <alignment horizontal="center" vertical="center" wrapText="1"/>
    </xf>
    <xf numFmtId="188" fontId="3" fillId="2" borderId="0" xfId="0" applyNumberFormat="1" applyFont="1" applyFill="1" applyBorder="1" applyAlignment="1">
      <alignment horizontal="right" vertical="center"/>
    </xf>
    <xf numFmtId="188" fontId="7" fillId="2" borderId="0" xfId="0" applyNumberFormat="1" applyFont="1" applyFill="1" applyBorder="1" applyAlignment="1">
      <alignment horizontal="center" vertical="center" wrapText="1"/>
    </xf>
    <xf numFmtId="188" fontId="13" fillId="2" borderId="0" xfId="0" applyNumberFormat="1" applyFont="1" applyFill="1" applyBorder="1" applyAlignment="1">
      <alignment horizontal="center" vertical="center"/>
    </xf>
    <xf numFmtId="188" fontId="1" fillId="2" borderId="9" xfId="0" applyNumberFormat="1" applyFont="1" applyFill="1" applyBorder="1" applyAlignment="1">
      <alignment horizontal="center" vertical="center" wrapText="1"/>
    </xf>
    <xf numFmtId="188" fontId="1" fillId="2" borderId="0" xfId="0" applyNumberFormat="1" applyFont="1" applyFill="1" applyBorder="1" applyAlignment="1">
      <alignment horizontal="center" vertical="center" wrapText="1"/>
    </xf>
    <xf numFmtId="188" fontId="2" fillId="0" borderId="5" xfId="0" applyNumberFormat="1" applyFont="1" applyBorder="1" applyAlignment="1">
      <alignment horizontal="center" vertical="center" wrapText="1"/>
    </xf>
    <xf numFmtId="188" fontId="2" fillId="0" borderId="2" xfId="0" applyNumberFormat="1" applyFont="1" applyBorder="1" applyAlignment="1">
      <alignment horizontal="center" vertical="center" wrapText="1"/>
    </xf>
    <xf numFmtId="188" fontId="2" fillId="0" borderId="6" xfId="0" applyNumberFormat="1" applyFont="1" applyBorder="1" applyAlignment="1">
      <alignment horizontal="center" vertical="center" wrapText="1"/>
    </xf>
    <xf numFmtId="193" fontId="13" fillId="0" borderId="18" xfId="0" applyNumberFormat="1" applyFont="1" applyBorder="1" applyAlignment="1">
      <alignment horizontal="center" vertical="center"/>
    </xf>
    <xf numFmtId="193" fontId="13" fillId="0" borderId="19" xfId="0" applyNumberFormat="1" applyFont="1" applyBorder="1" applyAlignment="1">
      <alignment horizontal="center" vertical="center"/>
    </xf>
    <xf numFmtId="188" fontId="0" fillId="2" borderId="8" xfId="0" applyNumberFormat="1" applyFill="1" applyBorder="1" applyAlignment="1">
      <alignment horizontal="center" vertical="center"/>
    </xf>
    <xf numFmtId="188" fontId="0" fillId="2" borderId="0" xfId="0" applyNumberFormat="1" applyFill="1" applyBorder="1" applyAlignment="1">
      <alignment horizontal="center" vertical="center"/>
    </xf>
    <xf numFmtId="188" fontId="20" fillId="3" borderId="30" xfId="0" applyNumberFormat="1" applyFont="1" applyFill="1" applyBorder="1" applyAlignment="1">
      <alignment horizontal="center" vertical="center" wrapText="1"/>
    </xf>
    <xf numFmtId="188" fontId="20" fillId="3" borderId="32" xfId="0" applyNumberFormat="1" applyFont="1" applyFill="1" applyBorder="1" applyAlignment="1">
      <alignment horizontal="center" vertical="center" wrapText="1"/>
    </xf>
    <xf numFmtId="191" fontId="3" fillId="0" borderId="18" xfId="0" applyNumberFormat="1" applyFont="1" applyBorder="1" applyAlignment="1">
      <alignment horizontal="center" vertical="center"/>
    </xf>
    <xf numFmtId="191" fontId="3" fillId="0" borderId="19" xfId="0" applyNumberFormat="1" applyFont="1" applyBorder="1" applyAlignment="1">
      <alignment horizontal="center" vertical="center"/>
    </xf>
    <xf numFmtId="191" fontId="3" fillId="0" borderId="33" xfId="0" applyNumberFormat="1" applyFont="1" applyBorder="1" applyAlignment="1">
      <alignment horizontal="center" vertical="center"/>
    </xf>
    <xf numFmtId="191" fontId="3" fillId="8" borderId="18" xfId="0" applyNumberFormat="1" applyFont="1" applyFill="1" applyBorder="1" applyAlignment="1">
      <alignment horizontal="center" vertical="center"/>
    </xf>
    <xf numFmtId="191" fontId="3" fillId="8" borderId="19" xfId="0" applyNumberFormat="1" applyFont="1" applyFill="1" applyBorder="1" applyAlignment="1">
      <alignment horizontal="center" vertical="center"/>
    </xf>
    <xf numFmtId="191" fontId="3" fillId="8" borderId="20" xfId="0" applyNumberFormat="1" applyFont="1" applyFill="1" applyBorder="1" applyAlignment="1">
      <alignment horizontal="center" vertical="center"/>
    </xf>
    <xf numFmtId="188" fontId="2" fillId="0" borderId="18" xfId="0" applyNumberFormat="1" applyFont="1" applyBorder="1" applyAlignment="1">
      <alignment horizontal="center" vertical="center"/>
    </xf>
    <xf numFmtId="188" fontId="2" fillId="0" borderId="19" xfId="0" applyNumberFormat="1" applyFont="1" applyBorder="1" applyAlignment="1">
      <alignment horizontal="center" vertical="center"/>
    </xf>
    <xf numFmtId="188" fontId="2" fillId="0" borderId="20" xfId="0" applyNumberFormat="1" applyFont="1" applyBorder="1" applyAlignment="1">
      <alignment horizontal="center" vertical="center"/>
    </xf>
    <xf numFmtId="191" fontId="3" fillId="0" borderId="20" xfId="0" applyNumberFormat="1" applyFont="1" applyBorder="1" applyAlignment="1">
      <alignment horizontal="center" vertical="center"/>
    </xf>
    <xf numFmtId="4" fontId="3" fillId="3" borderId="18" xfId="0" applyNumberFormat="1" applyFont="1" applyFill="1" applyBorder="1" applyAlignment="1">
      <alignment horizontal="center" vertical="center"/>
    </xf>
    <xf numFmtId="4" fontId="3" fillId="3" borderId="19" xfId="0" applyNumberFormat="1" applyFont="1" applyFill="1" applyBorder="1" applyAlignment="1">
      <alignment horizontal="center" vertical="center"/>
    </xf>
    <xf numFmtId="4" fontId="3" fillId="3" borderId="20" xfId="0" applyNumberFormat="1" applyFont="1" applyFill="1" applyBorder="1" applyAlignment="1">
      <alignment horizontal="center" vertical="center"/>
    </xf>
    <xf numFmtId="4" fontId="3" fillId="0" borderId="18" xfId="0" applyNumberFormat="1" applyFont="1" applyBorder="1" applyAlignment="1">
      <alignment horizontal="center" vertical="center"/>
    </xf>
    <xf numFmtId="4" fontId="3" fillId="0" borderId="19" xfId="0" applyNumberFormat="1" applyFont="1" applyBorder="1" applyAlignment="1">
      <alignment horizontal="center" vertical="center"/>
    </xf>
    <xf numFmtId="4" fontId="3" fillId="0" borderId="20" xfId="0" applyNumberFormat="1" applyFont="1" applyBorder="1" applyAlignment="1">
      <alignment horizontal="center" vertical="center"/>
    </xf>
    <xf numFmtId="188" fontId="2" fillId="0" borderId="8" xfId="0" applyNumberFormat="1" applyFont="1" applyBorder="1" applyAlignment="1">
      <alignment horizontal="center" vertical="center" wrapText="1"/>
    </xf>
    <xf numFmtId="188" fontId="2" fillId="0" borderId="10" xfId="0" applyNumberFormat="1" applyFont="1" applyBorder="1" applyAlignment="1">
      <alignment horizontal="center" vertical="center" wrapText="1"/>
    </xf>
    <xf numFmtId="4" fontId="3" fillId="0" borderId="2" xfId="0" applyNumberFormat="1" applyFont="1" applyBorder="1" applyAlignment="1">
      <alignment horizontal="center" vertical="center"/>
    </xf>
    <xf numFmtId="4" fontId="3" fillId="0" borderId="10" xfId="0" applyNumberFormat="1" applyFont="1" applyBorder="1" applyAlignment="1">
      <alignment horizontal="center" vertical="center"/>
    </xf>
    <xf numFmtId="4" fontId="3" fillId="0" borderId="6" xfId="0" applyNumberFormat="1" applyFont="1" applyBorder="1" applyAlignment="1">
      <alignment horizontal="center" vertical="center"/>
    </xf>
    <xf numFmtId="4" fontId="3" fillId="0" borderId="9" xfId="0" applyNumberFormat="1" applyFont="1" applyBorder="1" applyAlignment="1">
      <alignment horizontal="center" vertical="center"/>
    </xf>
    <xf numFmtId="4" fontId="3" fillId="0" borderId="0" xfId="0" applyNumberFormat="1" applyFont="1" applyBorder="1" applyAlignment="1">
      <alignment horizontal="center" vertical="center"/>
    </xf>
    <xf numFmtId="4" fontId="3" fillId="0" borderId="12" xfId="0" applyNumberFormat="1" applyFont="1" applyBorder="1" applyAlignment="1">
      <alignment horizontal="center" vertical="center"/>
    </xf>
    <xf numFmtId="188" fontId="13" fillId="0" borderId="8" xfId="0" applyNumberFormat="1" applyFont="1" applyBorder="1" applyAlignment="1">
      <alignment horizontal="center" vertical="center"/>
    </xf>
    <xf numFmtId="188" fontId="13" fillId="3" borderId="7" xfId="0" applyNumberFormat="1" applyFont="1" applyFill="1" applyBorder="1" applyAlignment="1">
      <alignment horizontal="center" vertical="center"/>
    </xf>
    <xf numFmtId="188" fontId="13" fillId="3" borderId="2" xfId="0" applyNumberFormat="1" applyFont="1" applyFill="1" applyBorder="1" applyAlignment="1">
      <alignment horizontal="center" vertical="center"/>
    </xf>
    <xf numFmtId="188" fontId="2" fillId="0" borderId="18" xfId="0" applyNumberFormat="1" applyFont="1" applyBorder="1" applyAlignment="1">
      <alignment horizontal="center" vertical="center" wrapText="1"/>
    </xf>
    <xf numFmtId="188" fontId="2" fillId="0" borderId="19" xfId="0" applyNumberFormat="1" applyFont="1" applyBorder="1" applyAlignment="1">
      <alignment horizontal="center" vertical="center" wrapText="1"/>
    </xf>
    <xf numFmtId="188" fontId="2" fillId="0" borderId="20" xfId="0" applyNumberFormat="1" applyFont="1" applyBorder="1" applyAlignment="1">
      <alignment horizontal="center" vertical="center" wrapText="1"/>
    </xf>
    <xf numFmtId="188" fontId="6" fillId="0" borderId="18" xfId="0" applyNumberFormat="1" applyFont="1" applyBorder="1" applyAlignment="1">
      <alignment horizontal="center" vertical="center"/>
    </xf>
    <xf numFmtId="188" fontId="6" fillId="0" borderId="19" xfId="0" applyNumberFormat="1" applyFont="1" applyBorder="1" applyAlignment="1">
      <alignment horizontal="center" vertical="center"/>
    </xf>
    <xf numFmtId="188" fontId="6" fillId="0" borderId="33" xfId="0" applyNumberFormat="1" applyFont="1" applyBorder="1" applyAlignment="1">
      <alignment horizontal="center" vertical="center"/>
    </xf>
    <xf numFmtId="188" fontId="22" fillId="0" borderId="18" xfId="0" applyNumberFormat="1" applyFont="1" applyBorder="1" applyAlignment="1">
      <alignment horizontal="center" vertical="center" wrapText="1"/>
    </xf>
    <xf numFmtId="188" fontId="22" fillId="0" borderId="19" xfId="0" applyNumberFormat="1" applyFont="1" applyBorder="1" applyAlignment="1">
      <alignment horizontal="center" vertical="center" wrapText="1"/>
    </xf>
    <xf numFmtId="188" fontId="22" fillId="0" borderId="33" xfId="0" applyNumberFormat="1" applyFont="1" applyBorder="1" applyAlignment="1">
      <alignment horizontal="center" vertical="center" wrapText="1"/>
    </xf>
    <xf numFmtId="188" fontId="13" fillId="0" borderId="30" xfId="0" applyNumberFormat="1" applyFont="1" applyBorder="1" applyAlignment="1">
      <alignment horizontal="center" vertical="center"/>
    </xf>
    <xf numFmtId="188" fontId="13" fillId="0" borderId="32" xfId="0" applyNumberFormat="1" applyFont="1" applyBorder="1" applyAlignment="1">
      <alignment horizontal="center" vertical="center"/>
    </xf>
    <xf numFmtId="188" fontId="13" fillId="3" borderId="13" xfId="0" applyNumberFormat="1" applyFont="1" applyFill="1" applyBorder="1" applyAlignment="1">
      <alignment horizontal="center" vertical="center"/>
    </xf>
    <xf numFmtId="188" fontId="13" fillId="3" borderId="3"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BE6C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17</xdr:row>
      <xdr:rowOff>0</xdr:rowOff>
    </xdr:from>
    <xdr:to>
      <xdr:col>40</xdr:col>
      <xdr:colOff>0</xdr:colOff>
      <xdr:row>17</xdr:row>
      <xdr:rowOff>352425</xdr:rowOff>
    </xdr:to>
    <xdr:sp>
      <xdr:nvSpPr>
        <xdr:cNvPr id="1" name="AutoShape 8"/>
        <xdr:cNvSpPr>
          <a:spLocks/>
        </xdr:cNvSpPr>
      </xdr:nvSpPr>
      <xdr:spPr>
        <a:xfrm rot="10800000">
          <a:off x="12201525" y="7753350"/>
          <a:ext cx="1666875" cy="352425"/>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29</xdr:row>
      <xdr:rowOff>19050</xdr:rowOff>
    </xdr:from>
    <xdr:to>
      <xdr:col>40</xdr:col>
      <xdr:colOff>0</xdr:colOff>
      <xdr:row>30</xdr:row>
      <xdr:rowOff>104775</xdr:rowOff>
    </xdr:to>
    <xdr:sp>
      <xdr:nvSpPr>
        <xdr:cNvPr id="2" name="AutoShape 9"/>
        <xdr:cNvSpPr>
          <a:spLocks/>
        </xdr:cNvSpPr>
      </xdr:nvSpPr>
      <xdr:spPr>
        <a:xfrm rot="10800000">
          <a:off x="12201525" y="13344525"/>
          <a:ext cx="1666875" cy="352425"/>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26</xdr:row>
      <xdr:rowOff>0</xdr:rowOff>
    </xdr:from>
    <xdr:to>
      <xdr:col>39</xdr:col>
      <xdr:colOff>400050</xdr:colOff>
      <xdr:row>26</xdr:row>
      <xdr:rowOff>352425</xdr:rowOff>
    </xdr:to>
    <xdr:sp>
      <xdr:nvSpPr>
        <xdr:cNvPr id="3" name="AutoShape 10"/>
        <xdr:cNvSpPr>
          <a:spLocks/>
        </xdr:cNvSpPr>
      </xdr:nvSpPr>
      <xdr:spPr>
        <a:xfrm rot="10800000" flipH="1" flipV="1">
          <a:off x="12201525" y="12077700"/>
          <a:ext cx="1657350" cy="352425"/>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57150</xdr:colOff>
      <xdr:row>37</xdr:row>
      <xdr:rowOff>28575</xdr:rowOff>
    </xdr:from>
    <xdr:to>
      <xdr:col>39</xdr:col>
      <xdr:colOff>400050</xdr:colOff>
      <xdr:row>37</xdr:row>
      <xdr:rowOff>381000</xdr:rowOff>
    </xdr:to>
    <xdr:sp>
      <xdr:nvSpPr>
        <xdr:cNvPr id="4" name="AutoShape 11"/>
        <xdr:cNvSpPr>
          <a:spLocks/>
        </xdr:cNvSpPr>
      </xdr:nvSpPr>
      <xdr:spPr>
        <a:xfrm rot="10800000" flipV="1">
          <a:off x="12258675" y="15459075"/>
          <a:ext cx="1600200" cy="352425"/>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523875</xdr:colOff>
      <xdr:row>30</xdr:row>
      <xdr:rowOff>28575</xdr:rowOff>
    </xdr:from>
    <xdr:to>
      <xdr:col>27</xdr:col>
      <xdr:colOff>257175</xdr:colOff>
      <xdr:row>36</xdr:row>
      <xdr:rowOff>28575</xdr:rowOff>
    </xdr:to>
    <xdr:sp>
      <xdr:nvSpPr>
        <xdr:cNvPr id="5" name="AutoShape 12"/>
        <xdr:cNvSpPr>
          <a:spLocks/>
        </xdr:cNvSpPr>
      </xdr:nvSpPr>
      <xdr:spPr>
        <a:xfrm rot="16200000" flipH="1" flipV="1">
          <a:off x="9315450" y="13620750"/>
          <a:ext cx="847725" cy="1533525"/>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36</xdr:row>
      <xdr:rowOff>0</xdr:rowOff>
    </xdr:from>
    <xdr:to>
      <xdr:col>27</xdr:col>
      <xdr:colOff>257175</xdr:colOff>
      <xdr:row>38</xdr:row>
      <xdr:rowOff>333375</xdr:rowOff>
    </xdr:to>
    <xdr:sp>
      <xdr:nvSpPr>
        <xdr:cNvPr id="6" name="AutoShape 14"/>
        <xdr:cNvSpPr>
          <a:spLocks/>
        </xdr:cNvSpPr>
      </xdr:nvSpPr>
      <xdr:spPr>
        <a:xfrm>
          <a:off x="9334500" y="15125700"/>
          <a:ext cx="828675" cy="1038225"/>
        </a:xfrm>
        <a:prstGeom prst="r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27</xdr:row>
      <xdr:rowOff>28575</xdr:rowOff>
    </xdr:from>
    <xdr:to>
      <xdr:col>21</xdr:col>
      <xdr:colOff>28575</xdr:colOff>
      <xdr:row>28</xdr:row>
      <xdr:rowOff>0</xdr:rowOff>
    </xdr:to>
    <xdr:sp>
      <xdr:nvSpPr>
        <xdr:cNvPr id="7" name="AutoShape 15"/>
        <xdr:cNvSpPr>
          <a:spLocks/>
        </xdr:cNvSpPr>
      </xdr:nvSpPr>
      <xdr:spPr>
        <a:xfrm rot="5400000">
          <a:off x="7248525" y="12477750"/>
          <a:ext cx="314325" cy="409575"/>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43</xdr:row>
      <xdr:rowOff>0</xdr:rowOff>
    </xdr:from>
    <xdr:to>
      <xdr:col>7</xdr:col>
      <xdr:colOff>66675</xdr:colOff>
      <xdr:row>43</xdr:row>
      <xdr:rowOff>438150</xdr:rowOff>
    </xdr:to>
    <xdr:sp>
      <xdr:nvSpPr>
        <xdr:cNvPr id="8" name="AutoShape 16"/>
        <xdr:cNvSpPr>
          <a:spLocks/>
        </xdr:cNvSpPr>
      </xdr:nvSpPr>
      <xdr:spPr>
        <a:xfrm rot="5400000">
          <a:off x="2228850" y="18373725"/>
          <a:ext cx="352425" cy="438150"/>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38</xdr:row>
      <xdr:rowOff>0</xdr:rowOff>
    </xdr:from>
    <xdr:to>
      <xdr:col>34</xdr:col>
      <xdr:colOff>314325</xdr:colOff>
      <xdr:row>39</xdr:row>
      <xdr:rowOff>0</xdr:rowOff>
    </xdr:to>
    <xdr:sp>
      <xdr:nvSpPr>
        <xdr:cNvPr id="9" name="AutoShape 17"/>
        <xdr:cNvSpPr>
          <a:spLocks/>
        </xdr:cNvSpPr>
      </xdr:nvSpPr>
      <xdr:spPr>
        <a:xfrm rot="5400000">
          <a:off x="11868150" y="15830550"/>
          <a:ext cx="314325" cy="390525"/>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52</xdr:row>
      <xdr:rowOff>0</xdr:rowOff>
    </xdr:from>
    <xdr:to>
      <xdr:col>40</xdr:col>
      <xdr:colOff>0</xdr:colOff>
      <xdr:row>52</xdr:row>
      <xdr:rowOff>352425</xdr:rowOff>
    </xdr:to>
    <xdr:sp>
      <xdr:nvSpPr>
        <xdr:cNvPr id="1" name="AutoShape 1"/>
        <xdr:cNvSpPr>
          <a:spLocks/>
        </xdr:cNvSpPr>
      </xdr:nvSpPr>
      <xdr:spPr>
        <a:xfrm rot="10800000">
          <a:off x="16544925" y="14859000"/>
          <a:ext cx="1847850" cy="352425"/>
        </a:xfrm>
        <a:prstGeom prst="triangle">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523875</xdr:colOff>
      <xdr:row>56</xdr:row>
      <xdr:rowOff>0</xdr:rowOff>
    </xdr:from>
    <xdr:to>
      <xdr:col>26</xdr:col>
      <xdr:colOff>257175</xdr:colOff>
      <xdr:row>56</xdr:row>
      <xdr:rowOff>0</xdr:rowOff>
    </xdr:to>
    <xdr:sp>
      <xdr:nvSpPr>
        <xdr:cNvPr id="2" name="AutoShape 5"/>
        <xdr:cNvSpPr>
          <a:spLocks/>
        </xdr:cNvSpPr>
      </xdr:nvSpPr>
      <xdr:spPr>
        <a:xfrm rot="16200000" flipH="1" flipV="1">
          <a:off x="11010900" y="17068800"/>
          <a:ext cx="1095375" cy="0"/>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xdr:colOff>
      <xdr:row>56</xdr:row>
      <xdr:rowOff>0</xdr:rowOff>
    </xdr:from>
    <xdr:to>
      <xdr:col>26</xdr:col>
      <xdr:colOff>257175</xdr:colOff>
      <xdr:row>56</xdr:row>
      <xdr:rowOff>0</xdr:rowOff>
    </xdr:to>
    <xdr:sp>
      <xdr:nvSpPr>
        <xdr:cNvPr id="3" name="AutoShape 6"/>
        <xdr:cNvSpPr>
          <a:spLocks/>
        </xdr:cNvSpPr>
      </xdr:nvSpPr>
      <xdr:spPr>
        <a:xfrm>
          <a:off x="11029950" y="17068800"/>
          <a:ext cx="1076325" cy="0"/>
        </a:xfrm>
        <a:prstGeom prst="r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61</xdr:row>
      <xdr:rowOff>0</xdr:rowOff>
    </xdr:from>
    <xdr:to>
      <xdr:col>6</xdr:col>
      <xdr:colOff>66675</xdr:colOff>
      <xdr:row>61</xdr:row>
      <xdr:rowOff>0</xdr:rowOff>
    </xdr:to>
    <xdr:sp>
      <xdr:nvSpPr>
        <xdr:cNvPr id="4" name="AutoShape 8"/>
        <xdr:cNvSpPr>
          <a:spLocks/>
        </xdr:cNvSpPr>
      </xdr:nvSpPr>
      <xdr:spPr>
        <a:xfrm rot="5400000">
          <a:off x="2247900" y="19792950"/>
          <a:ext cx="400050" cy="0"/>
        </a:xfrm>
        <a:prstGeom prst="triangle">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53</xdr:row>
      <xdr:rowOff>28575</xdr:rowOff>
    </xdr:from>
    <xdr:to>
      <xdr:col>33</xdr:col>
      <xdr:colOff>238125</xdr:colOff>
      <xdr:row>56</xdr:row>
      <xdr:rowOff>0</xdr:rowOff>
    </xdr:to>
    <xdr:sp>
      <xdr:nvSpPr>
        <xdr:cNvPr id="5" name="AutoShape 10"/>
        <xdr:cNvSpPr>
          <a:spLocks/>
        </xdr:cNvSpPr>
      </xdr:nvSpPr>
      <xdr:spPr>
        <a:xfrm rot="16200000" flipH="1" flipV="1">
          <a:off x="14801850" y="15420975"/>
          <a:ext cx="800100" cy="1647825"/>
        </a:xfrm>
        <a:prstGeom prst="triangle">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53</xdr:row>
      <xdr:rowOff>209550</xdr:rowOff>
    </xdr:from>
    <xdr:to>
      <xdr:col>40</xdr:col>
      <xdr:colOff>28575</xdr:colOff>
      <xdr:row>53</xdr:row>
      <xdr:rowOff>542925</xdr:rowOff>
    </xdr:to>
    <xdr:sp>
      <xdr:nvSpPr>
        <xdr:cNvPr id="6" name="AutoShape 11"/>
        <xdr:cNvSpPr>
          <a:spLocks/>
        </xdr:cNvSpPr>
      </xdr:nvSpPr>
      <xdr:spPr>
        <a:xfrm rot="10800000" flipH="1" flipV="1">
          <a:off x="16544925" y="15601950"/>
          <a:ext cx="1876425" cy="333375"/>
        </a:xfrm>
        <a:prstGeom prst="triangle">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52</xdr:row>
      <xdr:rowOff>342900</xdr:rowOff>
    </xdr:from>
    <xdr:to>
      <xdr:col>39</xdr:col>
      <xdr:colOff>47625</xdr:colOff>
      <xdr:row>53</xdr:row>
      <xdr:rowOff>133350</xdr:rowOff>
    </xdr:to>
    <xdr:sp>
      <xdr:nvSpPr>
        <xdr:cNvPr id="7" name="Rectangle 12"/>
        <xdr:cNvSpPr>
          <a:spLocks/>
        </xdr:cNvSpPr>
      </xdr:nvSpPr>
      <xdr:spPr>
        <a:xfrm>
          <a:off x="17278350" y="15201900"/>
          <a:ext cx="438150" cy="323850"/>
        </a:xfrm>
        <a:prstGeom prst="rect">
          <a:avLst/>
        </a:prstGeom>
        <a:noFill/>
        <a:ln w="9525" cmpd="sng">
          <a:noFill/>
        </a:ln>
      </xdr:spPr>
      <xdr:txBody>
        <a:bodyPr vertOverflow="clip" wrap="square"/>
        <a:p>
          <a:pPr algn="ctr">
            <a:defRPr/>
          </a:pPr>
          <a:r>
            <a:rPr lang="en-US" cap="none" sz="1800" b="1" i="0" u="none" baseline="0">
              <a:latin typeface="Arial"/>
              <a:ea typeface="Arial"/>
              <a:cs typeface="Arial"/>
            </a:rPr>
            <a:t>+</a:t>
          </a:r>
        </a:p>
      </xdr:txBody>
    </xdr:sp>
    <xdr:clientData/>
  </xdr:twoCellAnchor>
  <xdr:twoCellAnchor>
    <xdr:from>
      <xdr:col>32</xdr:col>
      <xdr:colOff>0</xdr:colOff>
      <xdr:row>57</xdr:row>
      <xdr:rowOff>38100</xdr:rowOff>
    </xdr:from>
    <xdr:to>
      <xdr:col>33</xdr:col>
      <xdr:colOff>180975</xdr:colOff>
      <xdr:row>59</xdr:row>
      <xdr:rowOff>9525</xdr:rowOff>
    </xdr:to>
    <xdr:sp>
      <xdr:nvSpPr>
        <xdr:cNvPr id="8" name="AutoShape 14"/>
        <xdr:cNvSpPr>
          <a:spLocks/>
        </xdr:cNvSpPr>
      </xdr:nvSpPr>
      <xdr:spPr>
        <a:xfrm rot="16200000" flipH="1" flipV="1">
          <a:off x="14801850" y="17592675"/>
          <a:ext cx="742950" cy="1076325"/>
        </a:xfrm>
        <a:prstGeom prst="triangle">
          <a:avLst>
            <a:gd name="adj" fmla="val 24624"/>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381000</xdr:colOff>
      <xdr:row>55</xdr:row>
      <xdr:rowOff>0</xdr:rowOff>
    </xdr:from>
    <xdr:to>
      <xdr:col>40</xdr:col>
      <xdr:colOff>19050</xdr:colOff>
      <xdr:row>55</xdr:row>
      <xdr:rowOff>352425</xdr:rowOff>
    </xdr:to>
    <xdr:sp>
      <xdr:nvSpPr>
        <xdr:cNvPr id="9" name="AutoShape 15"/>
        <xdr:cNvSpPr>
          <a:spLocks/>
        </xdr:cNvSpPr>
      </xdr:nvSpPr>
      <xdr:spPr>
        <a:xfrm rot="10800000">
          <a:off x="16525875" y="16554450"/>
          <a:ext cx="1885950" cy="352425"/>
        </a:xfrm>
        <a:prstGeom prst="triangle">
          <a:avLst>
            <a:gd name="adj" fmla="val -3412"/>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57</xdr:row>
      <xdr:rowOff>180975</xdr:rowOff>
    </xdr:from>
    <xdr:to>
      <xdr:col>40</xdr:col>
      <xdr:colOff>19050</xdr:colOff>
      <xdr:row>57</xdr:row>
      <xdr:rowOff>533400</xdr:rowOff>
    </xdr:to>
    <xdr:sp>
      <xdr:nvSpPr>
        <xdr:cNvPr id="10" name="AutoShape 16"/>
        <xdr:cNvSpPr>
          <a:spLocks/>
        </xdr:cNvSpPr>
      </xdr:nvSpPr>
      <xdr:spPr>
        <a:xfrm rot="10800000" flipH="1" flipV="1">
          <a:off x="16544925" y="17735550"/>
          <a:ext cx="1866900" cy="352425"/>
        </a:xfrm>
        <a:prstGeom prst="triangle">
          <a:avLst>
            <a:gd name="adj" fmla="val 5083"/>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28575</xdr:colOff>
      <xdr:row>56</xdr:row>
      <xdr:rowOff>123825</xdr:rowOff>
    </xdr:from>
    <xdr:to>
      <xdr:col>39</xdr:col>
      <xdr:colOff>57150</xdr:colOff>
      <xdr:row>56</xdr:row>
      <xdr:rowOff>428625</xdr:rowOff>
    </xdr:to>
    <xdr:sp>
      <xdr:nvSpPr>
        <xdr:cNvPr id="11" name="Rectangle 17"/>
        <xdr:cNvSpPr>
          <a:spLocks/>
        </xdr:cNvSpPr>
      </xdr:nvSpPr>
      <xdr:spPr>
        <a:xfrm>
          <a:off x="17287875" y="17192625"/>
          <a:ext cx="438150" cy="304800"/>
        </a:xfrm>
        <a:prstGeom prst="rect">
          <a:avLst/>
        </a:prstGeom>
        <a:noFill/>
        <a:ln w="9525" cmpd="sng">
          <a:noFill/>
        </a:ln>
      </xdr:spPr>
      <xdr:txBody>
        <a:bodyPr vertOverflow="clip" wrap="square"/>
        <a:p>
          <a:pPr algn="ctr">
            <a:defRPr/>
          </a:pPr>
          <a:r>
            <a:rPr lang="en-US" cap="none" sz="1800" b="1" i="0" u="none" baseline="0">
              <a:latin typeface="Arial"/>
              <a:ea typeface="Arial"/>
              <a:cs typeface="Arial"/>
            </a:rPr>
            <a:t>-</a:t>
          </a:r>
        </a:p>
      </xdr:txBody>
    </xdr:sp>
    <xdr:clientData/>
  </xdr:twoCellAnchor>
  <xdr:twoCellAnchor>
    <xdr:from>
      <xdr:col>36</xdr:col>
      <xdr:colOff>0</xdr:colOff>
      <xdr:row>59</xdr:row>
      <xdr:rowOff>0</xdr:rowOff>
    </xdr:from>
    <xdr:to>
      <xdr:col>40</xdr:col>
      <xdr:colOff>9525</xdr:colOff>
      <xdr:row>59</xdr:row>
      <xdr:rowOff>352425</xdr:rowOff>
    </xdr:to>
    <xdr:sp>
      <xdr:nvSpPr>
        <xdr:cNvPr id="12" name="AutoShape 18"/>
        <xdr:cNvSpPr>
          <a:spLocks/>
        </xdr:cNvSpPr>
      </xdr:nvSpPr>
      <xdr:spPr>
        <a:xfrm rot="10800000">
          <a:off x="16544925" y="18659475"/>
          <a:ext cx="1857375" cy="352425"/>
        </a:xfrm>
        <a:prstGeom prst="triangle">
          <a:avLst>
            <a:gd name="adj" fmla="val -3412"/>
          </a:avLst>
        </a:prstGeom>
        <a:solidFill>
          <a:srgbClr val="8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76200</xdr:colOff>
      <xdr:row>59</xdr:row>
      <xdr:rowOff>304800</xdr:rowOff>
    </xdr:from>
    <xdr:to>
      <xdr:col>39</xdr:col>
      <xdr:colOff>104775</xdr:colOff>
      <xdr:row>60</xdr:row>
      <xdr:rowOff>28575</xdr:rowOff>
    </xdr:to>
    <xdr:sp>
      <xdr:nvSpPr>
        <xdr:cNvPr id="13" name="Rectangle 19"/>
        <xdr:cNvSpPr>
          <a:spLocks/>
        </xdr:cNvSpPr>
      </xdr:nvSpPr>
      <xdr:spPr>
        <a:xfrm>
          <a:off x="17335500" y="18964275"/>
          <a:ext cx="438150" cy="304800"/>
        </a:xfrm>
        <a:prstGeom prst="rect">
          <a:avLst/>
        </a:prstGeom>
        <a:noFill/>
        <a:ln w="9525" cmpd="sng">
          <a:noFill/>
        </a:ln>
      </xdr:spPr>
      <xdr:txBody>
        <a:bodyPr vertOverflow="clip" wrap="square"/>
        <a:p>
          <a:pPr algn="ctr">
            <a:defRPr/>
          </a:pPr>
          <a:r>
            <a:rPr lang="en-US" cap="none" sz="1800" b="1" i="0" u="none" baseline="0">
              <a:latin typeface="Arial"/>
              <a:ea typeface="Arial"/>
              <a:cs typeface="Arial"/>
            </a:rPr>
            <a:t>=</a:t>
          </a:r>
        </a:p>
      </xdr:txBody>
    </xdr:sp>
    <xdr:clientData/>
  </xdr:twoCellAnchor>
  <xdr:twoCellAnchor>
    <xdr:from>
      <xdr:col>0</xdr:col>
      <xdr:colOff>19050</xdr:colOff>
      <xdr:row>0</xdr:row>
      <xdr:rowOff>0</xdr:rowOff>
    </xdr:from>
    <xdr:to>
      <xdr:col>6</xdr:col>
      <xdr:colOff>209550</xdr:colOff>
      <xdr:row>14</xdr:row>
      <xdr:rowOff>47625</xdr:rowOff>
    </xdr:to>
    <xdr:sp>
      <xdr:nvSpPr>
        <xdr:cNvPr id="14" name="AutoShape 27"/>
        <xdr:cNvSpPr>
          <a:spLocks/>
        </xdr:cNvSpPr>
      </xdr:nvSpPr>
      <xdr:spPr>
        <a:xfrm rot="5419505">
          <a:off x="19050" y="0"/>
          <a:ext cx="2771775" cy="2933700"/>
        </a:xfrm>
        <a:prstGeom prst="rtTriangle">
          <a:avLst/>
        </a:prstGeom>
        <a:solidFill>
          <a:srgbClr val="800000"/>
        </a:solidFill>
        <a:ln w="25400" cmpd="sng">
          <a:solidFill>
            <a:srgbClr val="000000"/>
          </a:solidFill>
          <a:headEnd type="none"/>
          <a:tailEnd type="none"/>
        </a:ln>
      </xdr:spPr>
      <xdr:txBody>
        <a:bodyPr vertOverflow="clip" wrap="square"/>
        <a:p>
          <a:pPr algn="l">
            <a:defRPr/>
          </a:pPr>
          <a:r>
            <a:rPr lang="en-US" cap="none" sz="4800" b="0" i="0" u="none" baseline="0">
              <a:solidFill>
                <a:srgbClr val="FFFFFF"/>
              </a:solidFill>
              <a:latin typeface="Arial"/>
              <a:ea typeface="Arial"/>
              <a:cs typeface="Arial"/>
            </a:rPr>
            <a:t>Φ</a:t>
          </a:r>
          <a:r>
            <a:rPr lang="en-US" cap="none" sz="2200" b="0" i="0" u="none" baseline="0">
              <a:solidFill>
                <a:srgbClr val="FFFFFF"/>
              </a:solidFill>
              <a:latin typeface="Arial"/>
              <a:ea typeface="Arial"/>
              <a:cs typeface="Aria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96"/>
  <sheetViews>
    <sheetView zoomScale="75" zoomScaleNormal="75" workbookViewId="0" topLeftCell="A40">
      <selection activeCell="C83" sqref="C83"/>
    </sheetView>
  </sheetViews>
  <sheetFormatPr defaultColWidth="9.140625" defaultRowHeight="12.75"/>
  <cols>
    <col min="1" max="1" width="13.57421875" style="14" customWidth="1"/>
    <col min="2" max="2" width="35.7109375" style="15" customWidth="1"/>
    <col min="3" max="3" width="11.7109375" style="83" customWidth="1"/>
    <col min="4" max="4" width="6.57421875" style="16" customWidth="1"/>
    <col min="5" max="5" width="12.140625" style="83" bestFit="1" customWidth="1"/>
    <col min="6" max="6" width="13.57421875" style="15" customWidth="1"/>
    <col min="7" max="7" width="47.57421875" style="15" customWidth="1"/>
    <col min="8" max="8" width="14.28125" style="96" customWidth="1"/>
    <col min="9" max="9" width="5.7109375" style="15" bestFit="1" customWidth="1"/>
    <col min="10" max="10" width="12.421875" style="96" customWidth="1"/>
    <col min="11" max="16384" width="9.140625" style="15" customWidth="1"/>
  </cols>
  <sheetData>
    <row r="1" ht="13.5" thickBot="1"/>
    <row r="2" spans="1:10" ht="32.25" customHeight="1" thickBot="1">
      <c r="A2" s="127" t="s">
        <v>162</v>
      </c>
      <c r="B2" s="128"/>
      <c r="C2" s="128"/>
      <c r="D2" s="128"/>
      <c r="E2" s="128"/>
      <c r="F2" s="128"/>
      <c r="G2" s="128"/>
      <c r="H2" s="128"/>
      <c r="I2" s="128"/>
      <c r="J2" s="129"/>
    </row>
    <row r="3" spans="1:10" ht="35.25" customHeight="1" thickBot="1">
      <c r="A3" s="17"/>
      <c r="B3" s="63" t="s">
        <v>138</v>
      </c>
      <c r="C3" s="84"/>
      <c r="D3" s="18"/>
      <c r="E3" s="104"/>
      <c r="F3" s="66"/>
      <c r="G3" s="63" t="s">
        <v>144</v>
      </c>
      <c r="H3" s="97"/>
      <c r="I3" s="18"/>
      <c r="J3" s="114"/>
    </row>
    <row r="4" spans="1:10" ht="25.5">
      <c r="A4" s="22" t="s">
        <v>97</v>
      </c>
      <c r="B4" s="23" t="s">
        <v>134</v>
      </c>
      <c r="C4" s="85" t="s">
        <v>145</v>
      </c>
      <c r="D4" s="24" t="s">
        <v>98</v>
      </c>
      <c r="E4" s="105" t="s">
        <v>76</v>
      </c>
      <c r="F4" s="22" t="s">
        <v>97</v>
      </c>
      <c r="G4" s="23" t="s">
        <v>134</v>
      </c>
      <c r="H4" s="98" t="s">
        <v>145</v>
      </c>
      <c r="I4" s="24" t="s">
        <v>98</v>
      </c>
      <c r="J4" s="115" t="s">
        <v>76</v>
      </c>
    </row>
    <row r="5" spans="1:10" ht="12.75">
      <c r="A5" s="22"/>
      <c r="B5" s="23"/>
      <c r="C5" s="86"/>
      <c r="D5" s="24"/>
      <c r="E5" s="105"/>
      <c r="F5" s="25"/>
      <c r="G5" s="20"/>
      <c r="H5" s="99"/>
      <c r="I5" s="24"/>
      <c r="J5" s="115"/>
    </row>
    <row r="6" spans="1:10" ht="12.75">
      <c r="A6" s="19">
        <v>70</v>
      </c>
      <c r="B6" s="26" t="s">
        <v>119</v>
      </c>
      <c r="C6" s="87"/>
      <c r="D6" s="21"/>
      <c r="E6" s="106"/>
      <c r="F6" s="19">
        <v>10</v>
      </c>
      <c r="G6" s="26" t="s">
        <v>99</v>
      </c>
      <c r="H6" s="99"/>
      <c r="I6" s="24"/>
      <c r="J6" s="115"/>
    </row>
    <row r="7" spans="1:10" ht="12.75">
      <c r="A7" s="19">
        <v>71</v>
      </c>
      <c r="B7" s="26" t="s">
        <v>120</v>
      </c>
      <c r="C7" s="87"/>
      <c r="D7" s="21"/>
      <c r="E7" s="106"/>
      <c r="F7" s="19">
        <v>11</v>
      </c>
      <c r="G7" s="26" t="s">
        <v>100</v>
      </c>
      <c r="H7" s="99"/>
      <c r="I7" s="24"/>
      <c r="J7" s="115"/>
    </row>
    <row r="8" spans="1:10" ht="12.75">
      <c r="A8" s="19">
        <v>72</v>
      </c>
      <c r="B8" s="26" t="s">
        <v>121</v>
      </c>
      <c r="C8" s="87"/>
      <c r="D8" s="21"/>
      <c r="E8" s="106"/>
      <c r="F8" s="19">
        <v>12</v>
      </c>
      <c r="G8" s="26" t="s">
        <v>101</v>
      </c>
      <c r="H8" s="99"/>
      <c r="I8" s="24"/>
      <c r="J8" s="115"/>
    </row>
    <row r="9" spans="1:10" ht="12.75">
      <c r="A9" s="19">
        <v>73</v>
      </c>
      <c r="B9" s="26" t="s">
        <v>122</v>
      </c>
      <c r="C9" s="87"/>
      <c r="D9" s="21"/>
      <c r="E9" s="106"/>
      <c r="F9" s="19">
        <v>13</v>
      </c>
      <c r="G9" s="26" t="s">
        <v>102</v>
      </c>
      <c r="H9" s="99"/>
      <c r="I9" s="24"/>
      <c r="J9" s="115"/>
    </row>
    <row r="10" spans="1:10" ht="12.75">
      <c r="A10" s="19">
        <v>74</v>
      </c>
      <c r="B10" s="26" t="s">
        <v>123</v>
      </c>
      <c r="C10" s="87"/>
      <c r="D10" s="21"/>
      <c r="E10" s="106"/>
      <c r="F10" s="19">
        <v>14</v>
      </c>
      <c r="G10" s="26" t="s">
        <v>103</v>
      </c>
      <c r="H10" s="99"/>
      <c r="I10" s="24"/>
      <c r="J10" s="115"/>
    </row>
    <row r="11" spans="1:10" ht="12.75">
      <c r="A11" s="19">
        <v>75</v>
      </c>
      <c r="B11" s="26" t="s">
        <v>124</v>
      </c>
      <c r="C11" s="87"/>
      <c r="D11" s="21"/>
      <c r="E11" s="106"/>
      <c r="F11" s="19">
        <v>15</v>
      </c>
      <c r="G11" s="26" t="s">
        <v>104</v>
      </c>
      <c r="H11" s="99"/>
      <c r="I11" s="24"/>
      <c r="J11" s="115"/>
    </row>
    <row r="12" spans="1:10" ht="12.75">
      <c r="A12" s="19">
        <v>78</v>
      </c>
      <c r="B12" s="26" t="s">
        <v>126</v>
      </c>
      <c r="C12" s="87"/>
      <c r="D12" s="21"/>
      <c r="E12" s="106"/>
      <c r="F12" s="19">
        <v>16</v>
      </c>
      <c r="G12" s="26" t="s">
        <v>105</v>
      </c>
      <c r="H12" s="99"/>
      <c r="I12" s="24"/>
      <c r="J12" s="115"/>
    </row>
    <row r="13" spans="1:10" ht="12.75">
      <c r="A13" s="19"/>
      <c r="B13" s="26"/>
      <c r="C13" s="87"/>
      <c r="D13" s="21"/>
      <c r="E13" s="106"/>
      <c r="F13" s="19"/>
      <c r="G13" s="26"/>
      <c r="H13" s="99"/>
      <c r="I13" s="24"/>
      <c r="J13" s="115"/>
    </row>
    <row r="14" spans="1:10" ht="12.75">
      <c r="A14" s="25"/>
      <c r="B14" s="20"/>
      <c r="C14" s="87"/>
      <c r="D14" s="21"/>
      <c r="E14" s="106"/>
      <c r="F14" s="25" t="s">
        <v>94</v>
      </c>
      <c r="G14" s="20" t="s">
        <v>88</v>
      </c>
      <c r="H14" s="100">
        <v>0</v>
      </c>
      <c r="I14" s="21">
        <v>0.19</v>
      </c>
      <c r="J14" s="116">
        <f>+H14*I14</f>
        <v>0</v>
      </c>
    </row>
    <row r="15" spans="1:10" ht="12.75">
      <c r="A15" s="25" t="s">
        <v>91</v>
      </c>
      <c r="B15" s="20" t="s">
        <v>89</v>
      </c>
      <c r="C15" s="88">
        <v>0</v>
      </c>
      <c r="D15" s="21">
        <v>0.19</v>
      </c>
      <c r="E15" s="106">
        <f aca="true" t="shared" si="0" ref="E15:E20">+C15*D15</f>
        <v>0</v>
      </c>
      <c r="F15" s="25" t="s">
        <v>94</v>
      </c>
      <c r="G15" s="20" t="s">
        <v>88</v>
      </c>
      <c r="H15" s="100">
        <v>0</v>
      </c>
      <c r="I15" s="21">
        <v>0.13</v>
      </c>
      <c r="J15" s="116">
        <f aca="true" t="shared" si="1" ref="J15:J26">+H15*I15</f>
        <v>0</v>
      </c>
    </row>
    <row r="16" spans="1:10" ht="12.75">
      <c r="A16" s="25" t="s">
        <v>91</v>
      </c>
      <c r="B16" s="20" t="s">
        <v>89</v>
      </c>
      <c r="C16" s="88">
        <v>0</v>
      </c>
      <c r="D16" s="21">
        <v>0.13</v>
      </c>
      <c r="E16" s="106">
        <f t="shared" si="0"/>
        <v>0</v>
      </c>
      <c r="F16" s="25" t="s">
        <v>94</v>
      </c>
      <c r="G16" s="20" t="s">
        <v>88</v>
      </c>
      <c r="H16" s="100">
        <v>0</v>
      </c>
      <c r="I16" s="21">
        <v>0.09</v>
      </c>
      <c r="J16" s="116">
        <f t="shared" si="1"/>
        <v>0</v>
      </c>
    </row>
    <row r="17" spans="1:10" ht="12.75">
      <c r="A17" s="25" t="s">
        <v>91</v>
      </c>
      <c r="B17" s="20" t="s">
        <v>89</v>
      </c>
      <c r="C17" s="88">
        <v>0</v>
      </c>
      <c r="D17" s="21">
        <v>0.09</v>
      </c>
      <c r="E17" s="106">
        <f t="shared" si="0"/>
        <v>0</v>
      </c>
      <c r="F17" s="25" t="s">
        <v>94</v>
      </c>
      <c r="G17" s="20" t="s">
        <v>88</v>
      </c>
      <c r="H17" s="100">
        <v>0</v>
      </c>
      <c r="I17" s="21">
        <v>0.06</v>
      </c>
      <c r="J17" s="116">
        <f t="shared" si="1"/>
        <v>0</v>
      </c>
    </row>
    <row r="18" spans="1:10" ht="12.75">
      <c r="A18" s="25" t="s">
        <v>91</v>
      </c>
      <c r="B18" s="20" t="s">
        <v>89</v>
      </c>
      <c r="C18" s="88">
        <v>0</v>
      </c>
      <c r="D18" s="21">
        <v>0.06</v>
      </c>
      <c r="E18" s="106">
        <f t="shared" si="0"/>
        <v>0</v>
      </c>
      <c r="F18" s="25" t="s">
        <v>94</v>
      </c>
      <c r="G18" s="20" t="s">
        <v>88</v>
      </c>
      <c r="H18" s="100">
        <v>0</v>
      </c>
      <c r="I18" s="125">
        <v>0.045</v>
      </c>
      <c r="J18" s="116">
        <f t="shared" si="1"/>
        <v>0</v>
      </c>
    </row>
    <row r="19" spans="1:10" ht="12.75">
      <c r="A19" s="25" t="s">
        <v>91</v>
      </c>
      <c r="B19" s="20" t="s">
        <v>89</v>
      </c>
      <c r="C19" s="88">
        <v>0</v>
      </c>
      <c r="D19" s="125">
        <v>0.045</v>
      </c>
      <c r="E19" s="106">
        <f t="shared" si="0"/>
        <v>0</v>
      </c>
      <c r="F19" s="25" t="s">
        <v>94</v>
      </c>
      <c r="G19" s="20" t="s">
        <v>88</v>
      </c>
      <c r="H19" s="100">
        <v>0</v>
      </c>
      <c r="I19" s="21">
        <v>0.03</v>
      </c>
      <c r="J19" s="116">
        <f t="shared" si="1"/>
        <v>0</v>
      </c>
    </row>
    <row r="20" spans="1:10" ht="12.75">
      <c r="A20" s="25" t="s">
        <v>91</v>
      </c>
      <c r="B20" s="20" t="s">
        <v>89</v>
      </c>
      <c r="C20" s="88">
        <v>0</v>
      </c>
      <c r="D20" s="21">
        <v>0.03</v>
      </c>
      <c r="E20" s="106">
        <f t="shared" si="0"/>
        <v>0</v>
      </c>
      <c r="F20" s="25"/>
      <c r="G20" s="20"/>
      <c r="H20" s="101"/>
      <c r="I20" s="21"/>
      <c r="J20" s="116"/>
    </row>
    <row r="21" spans="1:10" ht="12.75">
      <c r="A21" s="25"/>
      <c r="B21" s="20"/>
      <c r="C21" s="87"/>
      <c r="D21" s="21"/>
      <c r="E21" s="106"/>
      <c r="F21" s="25" t="s">
        <v>94</v>
      </c>
      <c r="G21" s="20" t="s">
        <v>148</v>
      </c>
      <c r="H21" s="100">
        <v>0</v>
      </c>
      <c r="I21" s="21">
        <v>0.19</v>
      </c>
      <c r="J21" s="116">
        <f t="shared" si="1"/>
        <v>0</v>
      </c>
    </row>
    <row r="22" spans="1:10" ht="12.75">
      <c r="A22" s="25" t="s">
        <v>92</v>
      </c>
      <c r="B22" s="20" t="s">
        <v>77</v>
      </c>
      <c r="C22" s="88">
        <v>0</v>
      </c>
      <c r="D22" s="21">
        <v>0.19</v>
      </c>
      <c r="E22" s="106">
        <f aca="true" t="shared" si="2" ref="E22:E27">+C22*D22</f>
        <v>0</v>
      </c>
      <c r="F22" s="25" t="s">
        <v>94</v>
      </c>
      <c r="G22" s="20" t="s">
        <v>148</v>
      </c>
      <c r="H22" s="100">
        <v>0</v>
      </c>
      <c r="I22" s="21">
        <v>0.13</v>
      </c>
      <c r="J22" s="116">
        <f t="shared" si="1"/>
        <v>0</v>
      </c>
    </row>
    <row r="23" spans="1:10" ht="12.75">
      <c r="A23" s="25" t="s">
        <v>92</v>
      </c>
      <c r="B23" s="20" t="s">
        <v>77</v>
      </c>
      <c r="C23" s="88">
        <v>0</v>
      </c>
      <c r="D23" s="21">
        <v>0.13</v>
      </c>
      <c r="E23" s="106">
        <f t="shared" si="2"/>
        <v>0</v>
      </c>
      <c r="F23" s="25" t="s">
        <v>94</v>
      </c>
      <c r="G23" s="20" t="s">
        <v>148</v>
      </c>
      <c r="H23" s="100">
        <v>0</v>
      </c>
      <c r="I23" s="21">
        <v>0.09</v>
      </c>
      <c r="J23" s="116">
        <f t="shared" si="1"/>
        <v>0</v>
      </c>
    </row>
    <row r="24" spans="1:10" ht="12.75">
      <c r="A24" s="25" t="s">
        <v>92</v>
      </c>
      <c r="B24" s="20" t="s">
        <v>77</v>
      </c>
      <c r="C24" s="88">
        <v>0</v>
      </c>
      <c r="D24" s="21">
        <v>0.09</v>
      </c>
      <c r="E24" s="106">
        <f t="shared" si="2"/>
        <v>0</v>
      </c>
      <c r="F24" s="25" t="s">
        <v>94</v>
      </c>
      <c r="G24" s="20" t="s">
        <v>148</v>
      </c>
      <c r="H24" s="100">
        <v>0</v>
      </c>
      <c r="I24" s="21">
        <v>0.06</v>
      </c>
      <c r="J24" s="116">
        <f t="shared" si="1"/>
        <v>0</v>
      </c>
    </row>
    <row r="25" spans="1:10" ht="12.75">
      <c r="A25" s="25" t="s">
        <v>92</v>
      </c>
      <c r="B25" s="20" t="s">
        <v>77</v>
      </c>
      <c r="C25" s="88">
        <v>0</v>
      </c>
      <c r="D25" s="21">
        <v>0.06</v>
      </c>
      <c r="E25" s="106">
        <f t="shared" si="2"/>
        <v>0</v>
      </c>
      <c r="F25" s="25" t="s">
        <v>94</v>
      </c>
      <c r="G25" s="20" t="s">
        <v>148</v>
      </c>
      <c r="H25" s="100">
        <v>0</v>
      </c>
      <c r="I25" s="125">
        <v>0.045</v>
      </c>
      <c r="J25" s="116">
        <f t="shared" si="1"/>
        <v>0</v>
      </c>
    </row>
    <row r="26" spans="1:10" ht="12.75">
      <c r="A26" s="25" t="s">
        <v>92</v>
      </c>
      <c r="B26" s="20" t="s">
        <v>77</v>
      </c>
      <c r="C26" s="88">
        <v>0</v>
      </c>
      <c r="D26" s="125">
        <v>0.045</v>
      </c>
      <c r="E26" s="106">
        <f t="shared" si="2"/>
        <v>0</v>
      </c>
      <c r="F26" s="25" t="s">
        <v>94</v>
      </c>
      <c r="G26" s="20" t="s">
        <v>148</v>
      </c>
      <c r="H26" s="100">
        <v>0</v>
      </c>
      <c r="I26" s="21">
        <v>0.03</v>
      </c>
      <c r="J26" s="116">
        <f t="shared" si="1"/>
        <v>0</v>
      </c>
    </row>
    <row r="27" spans="1:10" ht="12.75">
      <c r="A27" s="25" t="s">
        <v>92</v>
      </c>
      <c r="B27" s="20" t="s">
        <v>77</v>
      </c>
      <c r="C27" s="88">
        <v>0</v>
      </c>
      <c r="D27" s="21">
        <v>0.03</v>
      </c>
      <c r="E27" s="106">
        <f t="shared" si="2"/>
        <v>0</v>
      </c>
      <c r="F27" s="25"/>
      <c r="G27" s="20"/>
      <c r="H27" s="101"/>
      <c r="I27" s="21"/>
      <c r="J27" s="116"/>
    </row>
    <row r="28" spans="1:10" ht="12.75">
      <c r="A28" s="25"/>
      <c r="B28" s="20"/>
      <c r="C28" s="87"/>
      <c r="D28" s="21"/>
      <c r="E28" s="106"/>
      <c r="F28" s="19">
        <v>20</v>
      </c>
      <c r="G28" s="26" t="s">
        <v>106</v>
      </c>
      <c r="H28" s="101"/>
      <c r="I28" s="21"/>
      <c r="J28" s="116"/>
    </row>
    <row r="29" spans="1:10" ht="12.75">
      <c r="A29" s="25" t="s">
        <v>96</v>
      </c>
      <c r="B29" s="20" t="s">
        <v>5</v>
      </c>
      <c r="C29" s="88">
        <v>0</v>
      </c>
      <c r="D29" s="21"/>
      <c r="E29" s="106"/>
      <c r="F29" s="19">
        <v>21</v>
      </c>
      <c r="G29" s="26" t="s">
        <v>107</v>
      </c>
      <c r="H29" s="101"/>
      <c r="I29" s="21"/>
      <c r="J29" s="116"/>
    </row>
    <row r="30" spans="1:10" ht="12.75">
      <c r="A30" s="25" t="s">
        <v>96</v>
      </c>
      <c r="B30" s="20" t="s">
        <v>6</v>
      </c>
      <c r="C30" s="88">
        <v>0</v>
      </c>
      <c r="D30" s="21"/>
      <c r="E30" s="106"/>
      <c r="F30" s="19">
        <v>22</v>
      </c>
      <c r="G30" s="26" t="s">
        <v>108</v>
      </c>
      <c r="H30" s="101"/>
      <c r="I30" s="21"/>
      <c r="J30" s="116"/>
    </row>
    <row r="31" spans="1:10" ht="12.75">
      <c r="A31" s="25"/>
      <c r="B31" s="20"/>
      <c r="C31" s="89"/>
      <c r="D31" s="21"/>
      <c r="E31" s="106"/>
      <c r="F31" s="19">
        <v>23</v>
      </c>
      <c r="G31" s="26" t="s">
        <v>109</v>
      </c>
      <c r="H31" s="101"/>
      <c r="I31" s="21"/>
      <c r="J31" s="116"/>
    </row>
    <row r="32" spans="1:10" ht="12.75">
      <c r="A32" s="19">
        <v>76</v>
      </c>
      <c r="B32" s="26" t="s">
        <v>125</v>
      </c>
      <c r="C32" s="88">
        <v>0</v>
      </c>
      <c r="D32" s="21"/>
      <c r="E32" s="106"/>
      <c r="F32" s="19">
        <v>24</v>
      </c>
      <c r="G32" s="26" t="s">
        <v>110</v>
      </c>
      <c r="H32" s="101"/>
      <c r="I32" s="21"/>
      <c r="J32" s="116"/>
    </row>
    <row r="33" spans="1:10" ht="12.75">
      <c r="A33" s="25"/>
      <c r="B33" s="20"/>
      <c r="C33" s="87"/>
      <c r="D33" s="21"/>
      <c r="E33" s="106"/>
      <c r="F33" s="19">
        <v>25</v>
      </c>
      <c r="G33" s="26" t="s">
        <v>111</v>
      </c>
      <c r="H33" s="101"/>
      <c r="I33" s="21"/>
      <c r="J33" s="116"/>
    </row>
    <row r="34" spans="1:10" ht="12.75">
      <c r="A34" s="27" t="s">
        <v>139</v>
      </c>
      <c r="B34" s="26" t="s">
        <v>140</v>
      </c>
      <c r="C34" s="87"/>
      <c r="D34" s="21"/>
      <c r="E34" s="106"/>
      <c r="F34" s="19">
        <v>26</v>
      </c>
      <c r="G34" s="26" t="s">
        <v>112</v>
      </c>
      <c r="H34" s="101"/>
      <c r="I34" s="21"/>
      <c r="J34" s="116"/>
    </row>
    <row r="35" spans="1:10" ht="12.75">
      <c r="A35" s="27" t="s">
        <v>131</v>
      </c>
      <c r="B35" s="26" t="s">
        <v>130</v>
      </c>
      <c r="C35" s="87"/>
      <c r="D35" s="21"/>
      <c r="E35" s="106"/>
      <c r="F35" s="19">
        <v>28</v>
      </c>
      <c r="G35" s="26" t="s">
        <v>113</v>
      </c>
      <c r="H35" s="101"/>
      <c r="I35" s="21"/>
      <c r="J35" s="116"/>
    </row>
    <row r="36" spans="1:10" ht="12.75">
      <c r="A36" s="25"/>
      <c r="B36" s="20"/>
      <c r="C36" s="87"/>
      <c r="D36" s="21"/>
      <c r="E36" s="106"/>
      <c r="F36" s="28"/>
      <c r="G36" s="20"/>
      <c r="H36" s="101"/>
      <c r="I36" s="21"/>
      <c r="J36" s="116"/>
    </row>
    <row r="37" spans="1:10" ht="12.75">
      <c r="A37" s="25" t="s">
        <v>94</v>
      </c>
      <c r="B37" s="20" t="s">
        <v>90</v>
      </c>
      <c r="C37" s="88">
        <v>0</v>
      </c>
      <c r="D37" s="21">
        <v>0.19</v>
      </c>
      <c r="E37" s="106">
        <f aca="true" t="shared" si="3" ref="E37:E42">+C37*D37</f>
        <v>0</v>
      </c>
      <c r="F37" s="25" t="s">
        <v>93</v>
      </c>
      <c r="G37" s="20" t="s">
        <v>87</v>
      </c>
      <c r="H37" s="100">
        <v>0</v>
      </c>
      <c r="I37" s="21">
        <v>0.19</v>
      </c>
      <c r="J37" s="116">
        <f aca="true" t="shared" si="4" ref="J37:J43">+H37*I37</f>
        <v>0</v>
      </c>
    </row>
    <row r="38" spans="1:10" ht="12.75">
      <c r="A38" s="25" t="s">
        <v>94</v>
      </c>
      <c r="B38" s="20" t="s">
        <v>90</v>
      </c>
      <c r="C38" s="88">
        <v>0</v>
      </c>
      <c r="D38" s="21">
        <v>0.13</v>
      </c>
      <c r="E38" s="106">
        <f t="shared" si="3"/>
        <v>0</v>
      </c>
      <c r="F38" s="25" t="s">
        <v>93</v>
      </c>
      <c r="G38" s="20" t="s">
        <v>87</v>
      </c>
      <c r="H38" s="100">
        <v>0</v>
      </c>
      <c r="I38" s="21">
        <v>0.09</v>
      </c>
      <c r="J38" s="116">
        <f t="shared" si="4"/>
        <v>0</v>
      </c>
    </row>
    <row r="39" spans="1:10" ht="12.75">
      <c r="A39" s="25" t="s">
        <v>94</v>
      </c>
      <c r="B39" s="20" t="s">
        <v>90</v>
      </c>
      <c r="C39" s="88">
        <v>0</v>
      </c>
      <c r="D39" s="21">
        <v>0.09</v>
      </c>
      <c r="E39" s="106">
        <f t="shared" si="3"/>
        <v>0</v>
      </c>
      <c r="F39" s="25" t="s">
        <v>93</v>
      </c>
      <c r="G39" s="20" t="s">
        <v>87</v>
      </c>
      <c r="H39" s="100">
        <v>0</v>
      </c>
      <c r="I39" s="125">
        <v>0.045</v>
      </c>
      <c r="J39" s="116">
        <f t="shared" si="4"/>
        <v>0</v>
      </c>
    </row>
    <row r="40" spans="1:10" ht="12.75">
      <c r="A40" s="25" t="s">
        <v>94</v>
      </c>
      <c r="B40" s="20" t="s">
        <v>90</v>
      </c>
      <c r="C40" s="88">
        <v>0</v>
      </c>
      <c r="D40" s="21">
        <v>0.06</v>
      </c>
      <c r="E40" s="106">
        <f t="shared" si="3"/>
        <v>0</v>
      </c>
      <c r="F40" s="25"/>
      <c r="G40" s="20"/>
      <c r="H40" s="101"/>
      <c r="I40" s="21"/>
      <c r="J40" s="116"/>
    </row>
    <row r="41" spans="1:10" ht="12.75">
      <c r="A41" s="25" t="s">
        <v>94</v>
      </c>
      <c r="B41" s="20" t="s">
        <v>90</v>
      </c>
      <c r="C41" s="88">
        <v>0</v>
      </c>
      <c r="D41" s="125">
        <v>0.045</v>
      </c>
      <c r="E41" s="106">
        <f t="shared" si="3"/>
        <v>0</v>
      </c>
      <c r="F41" s="25" t="s">
        <v>93</v>
      </c>
      <c r="G41" s="20" t="s">
        <v>87</v>
      </c>
      <c r="H41" s="100">
        <v>0</v>
      </c>
      <c r="I41" s="21">
        <v>0.13</v>
      </c>
      <c r="J41" s="116">
        <f t="shared" si="4"/>
        <v>0</v>
      </c>
    </row>
    <row r="42" spans="1:10" ht="12.75">
      <c r="A42" s="25" t="s">
        <v>94</v>
      </c>
      <c r="B42" s="20" t="s">
        <v>90</v>
      </c>
      <c r="C42" s="88">
        <v>0</v>
      </c>
      <c r="D42" s="21">
        <v>0.03</v>
      </c>
      <c r="E42" s="106">
        <f t="shared" si="3"/>
        <v>0</v>
      </c>
      <c r="F42" s="25" t="s">
        <v>93</v>
      </c>
      <c r="G42" s="20" t="s">
        <v>87</v>
      </c>
      <c r="H42" s="100">
        <v>0</v>
      </c>
      <c r="I42" s="21">
        <v>0.06</v>
      </c>
      <c r="J42" s="116">
        <f t="shared" si="4"/>
        <v>0</v>
      </c>
    </row>
    <row r="43" spans="1:10" ht="12.75">
      <c r="A43" s="25"/>
      <c r="B43" s="20"/>
      <c r="C43" s="87"/>
      <c r="D43" s="21"/>
      <c r="E43" s="106"/>
      <c r="F43" s="25" t="s">
        <v>93</v>
      </c>
      <c r="G43" s="20" t="s">
        <v>87</v>
      </c>
      <c r="H43" s="100">
        <v>0</v>
      </c>
      <c r="I43" s="21">
        <v>0.03</v>
      </c>
      <c r="J43" s="116">
        <f t="shared" si="4"/>
        <v>0</v>
      </c>
    </row>
    <row r="44" spans="1:10" ht="12.75">
      <c r="A44" s="28"/>
      <c r="B44" s="26" t="s">
        <v>141</v>
      </c>
      <c r="C44" s="87"/>
      <c r="D44" s="20"/>
      <c r="E44" s="106">
        <f>SUM(E4:E43)</f>
        <v>0</v>
      </c>
      <c r="F44" s="25"/>
      <c r="G44" s="20"/>
      <c r="H44" s="101"/>
      <c r="I44" s="21"/>
      <c r="J44" s="116"/>
    </row>
    <row r="45" spans="1:10" ht="12.75">
      <c r="A45" s="28"/>
      <c r="B45" s="26"/>
      <c r="C45" s="87"/>
      <c r="D45" s="20"/>
      <c r="E45" s="106"/>
      <c r="F45" s="25" t="s">
        <v>93</v>
      </c>
      <c r="G45" s="20" t="s">
        <v>146</v>
      </c>
      <c r="H45" s="100">
        <v>0</v>
      </c>
      <c r="I45" s="21">
        <v>0.19</v>
      </c>
      <c r="J45" s="116">
        <f aca="true" t="shared" si="5" ref="J45:J50">+H45*I45</f>
        <v>0</v>
      </c>
    </row>
    <row r="46" spans="1:10" ht="12.75">
      <c r="A46" s="25"/>
      <c r="B46" s="26" t="s">
        <v>142</v>
      </c>
      <c r="C46" s="87"/>
      <c r="D46" s="21"/>
      <c r="E46" s="107">
        <v>0</v>
      </c>
      <c r="F46" s="25" t="s">
        <v>93</v>
      </c>
      <c r="G46" s="20" t="s">
        <v>146</v>
      </c>
      <c r="H46" s="100">
        <v>0</v>
      </c>
      <c r="I46" s="21">
        <v>0.09</v>
      </c>
      <c r="J46" s="116">
        <f t="shared" si="5"/>
        <v>0</v>
      </c>
    </row>
    <row r="47" spans="1:10" ht="12.75">
      <c r="A47" s="25"/>
      <c r="B47" s="20"/>
      <c r="C47" s="87"/>
      <c r="D47" s="21"/>
      <c r="E47" s="106"/>
      <c r="F47" s="25" t="s">
        <v>93</v>
      </c>
      <c r="G47" s="20" t="s">
        <v>146</v>
      </c>
      <c r="H47" s="100">
        <v>0</v>
      </c>
      <c r="I47" s="125">
        <v>0.045</v>
      </c>
      <c r="J47" s="116">
        <f t="shared" si="5"/>
        <v>0</v>
      </c>
    </row>
    <row r="48" spans="1:10" ht="13.5" thickBot="1">
      <c r="A48" s="29"/>
      <c r="B48" s="30" t="s">
        <v>143</v>
      </c>
      <c r="C48" s="90"/>
      <c r="D48" s="31"/>
      <c r="E48" s="108">
        <f>IF(AND(E46&gt;E44,E46&lt;&gt;0),E46-E44,0)</f>
        <v>0</v>
      </c>
      <c r="F48" s="25" t="s">
        <v>93</v>
      </c>
      <c r="G48" s="20" t="s">
        <v>146</v>
      </c>
      <c r="H48" s="100">
        <v>0</v>
      </c>
      <c r="I48" s="21">
        <v>0.13</v>
      </c>
      <c r="J48" s="116">
        <f t="shared" si="5"/>
        <v>0</v>
      </c>
    </row>
    <row r="49" spans="1:10" ht="12.75">
      <c r="A49" s="17"/>
      <c r="B49" s="64"/>
      <c r="C49" s="91"/>
      <c r="D49" s="18"/>
      <c r="E49" s="109"/>
      <c r="F49" s="25" t="s">
        <v>93</v>
      </c>
      <c r="G49" s="20" t="s">
        <v>146</v>
      </c>
      <c r="H49" s="100">
        <v>0</v>
      </c>
      <c r="I49" s="21">
        <v>0.06</v>
      </c>
      <c r="J49" s="116">
        <f t="shared" si="5"/>
        <v>0</v>
      </c>
    </row>
    <row r="50" spans="1:10" ht="12.75">
      <c r="A50" s="25"/>
      <c r="B50" s="20"/>
      <c r="C50" s="92"/>
      <c r="D50" s="21"/>
      <c r="E50" s="106"/>
      <c r="F50" s="25" t="s">
        <v>93</v>
      </c>
      <c r="G50" s="20" t="s">
        <v>146</v>
      </c>
      <c r="H50" s="100">
        <v>0</v>
      </c>
      <c r="I50" s="21">
        <v>0.03</v>
      </c>
      <c r="J50" s="116">
        <f t="shared" si="5"/>
        <v>0</v>
      </c>
    </row>
    <row r="51" spans="1:10" ht="12.75">
      <c r="A51" s="25"/>
      <c r="B51" s="20"/>
      <c r="C51" s="92"/>
      <c r="D51" s="21"/>
      <c r="E51" s="106"/>
      <c r="F51" s="25"/>
      <c r="G51" s="20"/>
      <c r="H51" s="101"/>
      <c r="I51" s="20"/>
      <c r="J51" s="116"/>
    </row>
    <row r="52" spans="1:10" ht="12.75">
      <c r="A52" s="25"/>
      <c r="B52" s="20"/>
      <c r="C52" s="92"/>
      <c r="D52" s="21"/>
      <c r="E52" s="106"/>
      <c r="F52" s="25" t="s">
        <v>93</v>
      </c>
      <c r="G52" s="20" t="s">
        <v>147</v>
      </c>
      <c r="H52" s="100">
        <v>0</v>
      </c>
      <c r="I52" s="21">
        <v>0.19</v>
      </c>
      <c r="J52" s="116">
        <f aca="true" t="shared" si="6" ref="J52:J57">+H52*I52</f>
        <v>0</v>
      </c>
    </row>
    <row r="53" spans="1:10" ht="12.75">
      <c r="A53" s="25"/>
      <c r="B53" s="20"/>
      <c r="C53" s="92"/>
      <c r="D53" s="21"/>
      <c r="E53" s="106"/>
      <c r="F53" s="25" t="s">
        <v>93</v>
      </c>
      <c r="G53" s="20" t="s">
        <v>147</v>
      </c>
      <c r="H53" s="100">
        <v>0</v>
      </c>
      <c r="I53" s="21">
        <v>0.13</v>
      </c>
      <c r="J53" s="116">
        <f t="shared" si="6"/>
        <v>0</v>
      </c>
    </row>
    <row r="54" spans="1:10" ht="12.75">
      <c r="A54" s="25"/>
      <c r="B54" s="20"/>
      <c r="C54" s="92"/>
      <c r="D54" s="21"/>
      <c r="E54" s="106"/>
      <c r="F54" s="25" t="s">
        <v>93</v>
      </c>
      <c r="G54" s="20" t="s">
        <v>147</v>
      </c>
      <c r="H54" s="100">
        <v>0</v>
      </c>
      <c r="I54" s="21">
        <v>0.09</v>
      </c>
      <c r="J54" s="116">
        <f t="shared" si="6"/>
        <v>0</v>
      </c>
    </row>
    <row r="55" spans="1:10" ht="13.5" thickBot="1">
      <c r="A55" s="25"/>
      <c r="B55" s="20"/>
      <c r="C55" s="92"/>
      <c r="D55" s="21"/>
      <c r="E55" s="106"/>
      <c r="F55" s="25" t="s">
        <v>93</v>
      </c>
      <c r="G55" s="20" t="s">
        <v>147</v>
      </c>
      <c r="H55" s="100">
        <v>0</v>
      </c>
      <c r="I55" s="21">
        <v>0.06</v>
      </c>
      <c r="J55" s="116">
        <f t="shared" si="6"/>
        <v>0</v>
      </c>
    </row>
    <row r="56" spans="1:10" ht="12.75">
      <c r="A56" s="25"/>
      <c r="B56" s="126" t="s">
        <v>161</v>
      </c>
      <c r="C56" s="92"/>
      <c r="D56" s="21"/>
      <c r="E56" s="106"/>
      <c r="F56" s="25" t="s">
        <v>93</v>
      </c>
      <c r="G56" s="20" t="s">
        <v>147</v>
      </c>
      <c r="H56" s="100">
        <v>0</v>
      </c>
      <c r="I56" s="125">
        <v>0.045</v>
      </c>
      <c r="J56" s="116">
        <f t="shared" si="6"/>
        <v>0</v>
      </c>
    </row>
    <row r="57" spans="1:10" ht="12.75" customHeight="1">
      <c r="A57" s="25"/>
      <c r="B57" s="124"/>
      <c r="C57" s="92"/>
      <c r="D57" s="21"/>
      <c r="E57" s="106"/>
      <c r="F57" s="25" t="s">
        <v>93</v>
      </c>
      <c r="G57" s="20" t="s">
        <v>147</v>
      </c>
      <c r="H57" s="100">
        <v>0</v>
      </c>
      <c r="I57" s="21">
        <v>0.03</v>
      </c>
      <c r="J57" s="116">
        <f t="shared" si="6"/>
        <v>0</v>
      </c>
    </row>
    <row r="58" spans="1:10" ht="12.75" customHeight="1" thickBot="1">
      <c r="A58" s="25"/>
      <c r="B58" s="123"/>
      <c r="C58" s="92"/>
      <c r="D58" s="21"/>
      <c r="E58" s="106"/>
      <c r="F58" s="25"/>
      <c r="G58" s="20" t="s">
        <v>160</v>
      </c>
      <c r="H58" s="100">
        <v>0</v>
      </c>
      <c r="I58" s="21"/>
      <c r="J58" s="116"/>
    </row>
    <row r="59" spans="1:10" ht="12.75">
      <c r="A59" s="25"/>
      <c r="B59" s="20"/>
      <c r="C59" s="92"/>
      <c r="D59" s="21"/>
      <c r="E59" s="106"/>
      <c r="F59" s="25"/>
      <c r="G59" s="20"/>
      <c r="H59" s="101"/>
      <c r="I59" s="21"/>
      <c r="J59" s="116"/>
    </row>
    <row r="60" spans="1:10" ht="12.75">
      <c r="A60" s="25"/>
      <c r="B60" s="20"/>
      <c r="C60" s="92"/>
      <c r="D60" s="21"/>
      <c r="E60" s="106"/>
      <c r="F60" s="19">
        <v>60</v>
      </c>
      <c r="G60" s="26" t="s">
        <v>114</v>
      </c>
      <c r="H60" s="101"/>
      <c r="I60" s="21"/>
      <c r="J60" s="116"/>
    </row>
    <row r="61" spans="1:10" ht="12.75">
      <c r="A61" s="25"/>
      <c r="B61" s="20"/>
      <c r="C61" s="92"/>
      <c r="D61" s="21"/>
      <c r="E61" s="106"/>
      <c r="F61" s="19">
        <v>61</v>
      </c>
      <c r="G61" s="26" t="s">
        <v>115</v>
      </c>
      <c r="H61" s="101"/>
      <c r="I61" s="21"/>
      <c r="J61" s="116"/>
    </row>
    <row r="62" spans="1:10" ht="12.75">
      <c r="A62" s="65" t="s">
        <v>158</v>
      </c>
      <c r="B62" s="20"/>
      <c r="C62" s="92"/>
      <c r="D62" s="21"/>
      <c r="E62" s="110">
        <v>0</v>
      </c>
      <c r="F62" s="19">
        <v>62</v>
      </c>
      <c r="G62" s="26" t="s">
        <v>116</v>
      </c>
      <c r="H62" s="101"/>
      <c r="I62" s="21"/>
      <c r="J62" s="116"/>
    </row>
    <row r="63" spans="1:10" ht="12.75">
      <c r="A63" s="65" t="s">
        <v>159</v>
      </c>
      <c r="B63" s="20"/>
      <c r="C63" s="92"/>
      <c r="D63" s="21"/>
      <c r="E63" s="107">
        <v>0</v>
      </c>
      <c r="F63" s="19">
        <v>63</v>
      </c>
      <c r="G63" s="26" t="s">
        <v>117</v>
      </c>
      <c r="H63" s="101"/>
      <c r="I63" s="21"/>
      <c r="J63" s="116"/>
    </row>
    <row r="64" spans="1:10" ht="12.75">
      <c r="A64" s="25"/>
      <c r="B64" s="20"/>
      <c r="C64" s="92"/>
      <c r="D64" s="21"/>
      <c r="E64" s="106"/>
      <c r="F64" s="19">
        <v>64</v>
      </c>
      <c r="G64" s="26" t="s">
        <v>118</v>
      </c>
      <c r="H64" s="101"/>
      <c r="I64" s="21"/>
      <c r="J64" s="116"/>
    </row>
    <row r="65" spans="1:10" ht="12.75">
      <c r="A65" s="25"/>
      <c r="B65" s="20"/>
      <c r="C65" s="92"/>
      <c r="D65" s="21"/>
      <c r="E65" s="106"/>
      <c r="F65" s="27" t="s">
        <v>128</v>
      </c>
      <c r="G65" s="26" t="s">
        <v>129</v>
      </c>
      <c r="H65" s="101"/>
      <c r="I65" s="21"/>
      <c r="J65" s="116"/>
    </row>
    <row r="66" spans="1:10" ht="12.75">
      <c r="A66" s="25"/>
      <c r="B66" s="20"/>
      <c r="C66" s="92"/>
      <c r="D66" s="21"/>
      <c r="E66" s="106"/>
      <c r="F66" s="27" t="s">
        <v>131</v>
      </c>
      <c r="G66" s="26" t="s">
        <v>130</v>
      </c>
      <c r="H66" s="101"/>
      <c r="I66" s="21"/>
      <c r="J66" s="116"/>
    </row>
    <row r="67" spans="1:10" ht="12.75">
      <c r="A67" s="65" t="s">
        <v>157</v>
      </c>
      <c r="B67" s="20"/>
      <c r="C67" s="92"/>
      <c r="D67" s="21"/>
      <c r="E67" s="107">
        <v>0</v>
      </c>
      <c r="F67" s="27" t="s">
        <v>132</v>
      </c>
      <c r="G67" s="26" t="s">
        <v>133</v>
      </c>
      <c r="H67" s="101"/>
      <c r="I67" s="21"/>
      <c r="J67" s="116"/>
    </row>
    <row r="68" spans="1:10" ht="12.75">
      <c r="A68" s="25"/>
      <c r="B68" s="20"/>
      <c r="C68" s="92"/>
      <c r="D68" s="21"/>
      <c r="E68" s="106"/>
      <c r="F68" s="27"/>
      <c r="G68" s="26"/>
      <c r="H68" s="101"/>
      <c r="I68" s="21"/>
      <c r="J68" s="116"/>
    </row>
    <row r="69" spans="1:10" ht="12.75">
      <c r="A69" s="25"/>
      <c r="B69" s="20"/>
      <c r="C69" s="92"/>
      <c r="D69" s="21"/>
      <c r="E69" s="106"/>
      <c r="F69" s="25" t="s">
        <v>127</v>
      </c>
      <c r="G69" s="20" t="s">
        <v>155</v>
      </c>
      <c r="H69" s="100">
        <v>135.66</v>
      </c>
      <c r="I69" s="21"/>
      <c r="J69" s="117">
        <v>25.84</v>
      </c>
    </row>
    <row r="70" spans="1:10" ht="12.75">
      <c r="A70" s="25"/>
      <c r="B70" s="20"/>
      <c r="C70" s="92"/>
      <c r="D70" s="21"/>
      <c r="E70" s="106"/>
      <c r="F70" s="25" t="s">
        <v>127</v>
      </c>
      <c r="G70" s="20" t="s">
        <v>156</v>
      </c>
      <c r="H70" s="100">
        <v>0</v>
      </c>
      <c r="I70" s="21"/>
      <c r="J70" s="116"/>
    </row>
    <row r="71" spans="1:10" ht="12.75">
      <c r="A71" s="25"/>
      <c r="B71" s="20"/>
      <c r="C71" s="92"/>
      <c r="D71" s="21"/>
      <c r="E71" s="106"/>
      <c r="F71" s="25"/>
      <c r="G71" s="20"/>
      <c r="H71" s="101"/>
      <c r="I71" s="21"/>
      <c r="J71" s="116"/>
    </row>
    <row r="72" spans="1:10" ht="12.75">
      <c r="A72" s="25"/>
      <c r="B72" s="20"/>
      <c r="C72" s="92"/>
      <c r="D72" s="21"/>
      <c r="E72" s="106"/>
      <c r="F72" s="25" t="s">
        <v>95</v>
      </c>
      <c r="G72" s="20" t="s">
        <v>149</v>
      </c>
      <c r="H72" s="100">
        <v>0</v>
      </c>
      <c r="I72" s="21">
        <v>0.19</v>
      </c>
      <c r="J72" s="116">
        <f aca="true" t="shared" si="7" ref="J72:J77">+H72*I72</f>
        <v>0</v>
      </c>
    </row>
    <row r="73" spans="1:10" ht="12.75">
      <c r="A73" s="25"/>
      <c r="B73" s="20"/>
      <c r="C73" s="92"/>
      <c r="D73" s="21"/>
      <c r="E73" s="106"/>
      <c r="F73" s="25" t="s">
        <v>95</v>
      </c>
      <c r="G73" s="20" t="s">
        <v>149</v>
      </c>
      <c r="H73" s="100">
        <v>0</v>
      </c>
      <c r="I73" s="21">
        <v>0.13</v>
      </c>
      <c r="J73" s="116">
        <f t="shared" si="7"/>
        <v>0</v>
      </c>
    </row>
    <row r="74" spans="1:10" ht="12.75">
      <c r="A74" s="25"/>
      <c r="B74" s="20"/>
      <c r="C74" s="92"/>
      <c r="D74" s="21"/>
      <c r="E74" s="106"/>
      <c r="F74" s="25" t="s">
        <v>95</v>
      </c>
      <c r="G74" s="20" t="s">
        <v>149</v>
      </c>
      <c r="H74" s="100">
        <v>0</v>
      </c>
      <c r="I74" s="21">
        <v>0.09</v>
      </c>
      <c r="J74" s="116">
        <f t="shared" si="7"/>
        <v>0</v>
      </c>
    </row>
    <row r="75" spans="1:10" ht="12.75">
      <c r="A75" s="25"/>
      <c r="B75" s="20"/>
      <c r="C75" s="92"/>
      <c r="D75" s="21"/>
      <c r="E75" s="106"/>
      <c r="F75" s="25" t="s">
        <v>95</v>
      </c>
      <c r="G75" s="20" t="s">
        <v>149</v>
      </c>
      <c r="H75" s="100">
        <v>0</v>
      </c>
      <c r="I75" s="21">
        <v>0.06</v>
      </c>
      <c r="J75" s="116">
        <f t="shared" si="7"/>
        <v>0</v>
      </c>
    </row>
    <row r="76" spans="1:10" ht="13.5" thickBot="1">
      <c r="A76" s="29"/>
      <c r="B76" s="36"/>
      <c r="C76" s="93"/>
      <c r="D76" s="31"/>
      <c r="E76" s="111"/>
      <c r="F76" s="25" t="s">
        <v>95</v>
      </c>
      <c r="G76" s="20" t="s">
        <v>149</v>
      </c>
      <c r="H76" s="100">
        <v>0</v>
      </c>
      <c r="I76" s="125">
        <v>0.045</v>
      </c>
      <c r="J76" s="116">
        <f t="shared" si="7"/>
        <v>0</v>
      </c>
    </row>
    <row r="77" spans="1:10" ht="12.75">
      <c r="A77" s="32" t="s">
        <v>152</v>
      </c>
      <c r="B77" s="33"/>
      <c r="C77" s="121"/>
      <c r="D77" s="38"/>
      <c r="E77" s="112"/>
      <c r="F77" s="25" t="s">
        <v>95</v>
      </c>
      <c r="G77" s="20" t="s">
        <v>149</v>
      </c>
      <c r="H77" s="100">
        <v>0</v>
      </c>
      <c r="I77" s="21">
        <v>0.03</v>
      </c>
      <c r="J77" s="116">
        <f t="shared" si="7"/>
        <v>0</v>
      </c>
    </row>
    <row r="78" spans="1:10" ht="12.75">
      <c r="A78" s="34" t="s">
        <v>150</v>
      </c>
      <c r="B78" s="20"/>
      <c r="C78" s="122"/>
      <c r="D78" s="39"/>
      <c r="E78" s="113"/>
      <c r="F78" s="28"/>
      <c r="G78" s="26" t="s">
        <v>135</v>
      </c>
      <c r="H78" s="102"/>
      <c r="I78" s="20"/>
      <c r="J78" s="118">
        <f>SUM(J6:J77)</f>
        <v>25.84</v>
      </c>
    </row>
    <row r="79" spans="1:10" ht="12.75">
      <c r="A79" s="25"/>
      <c r="B79" s="20"/>
      <c r="C79" s="92"/>
      <c r="D79" s="39"/>
      <c r="E79" s="113"/>
      <c r="F79" s="28"/>
      <c r="G79" s="26"/>
      <c r="H79" s="102"/>
      <c r="I79" s="20"/>
      <c r="J79" s="119"/>
    </row>
    <row r="80" spans="1:10" ht="12.75">
      <c r="A80" s="34" t="s">
        <v>151</v>
      </c>
      <c r="B80" s="20"/>
      <c r="C80" s="92">
        <f>IF(DAY(C78)&lt;=20,D79+(E79*12),(D79+1)+(E79*12))</f>
        <v>0</v>
      </c>
      <c r="D80" s="37"/>
      <c r="E80" s="106"/>
      <c r="F80" s="25"/>
      <c r="G80" s="26" t="s">
        <v>136</v>
      </c>
      <c r="H80" s="101"/>
      <c r="I80" s="21"/>
      <c r="J80" s="117">
        <v>25.84</v>
      </c>
    </row>
    <row r="81" spans="1:10" ht="12.75">
      <c r="A81" s="25"/>
      <c r="B81" s="20"/>
      <c r="C81" s="92"/>
      <c r="D81" s="21"/>
      <c r="E81" s="106"/>
      <c r="F81" s="25"/>
      <c r="G81" s="20"/>
      <c r="H81" s="101"/>
      <c r="I81" s="21"/>
      <c r="J81" s="119"/>
    </row>
    <row r="82" spans="1:10" ht="13.5" thickBot="1">
      <c r="A82" s="35" t="s">
        <v>153</v>
      </c>
      <c r="B82" s="36"/>
      <c r="C82" s="94"/>
      <c r="D82" s="31"/>
      <c r="E82" s="111"/>
      <c r="F82" s="29"/>
      <c r="G82" s="30" t="s">
        <v>137</v>
      </c>
      <c r="H82" s="103"/>
      <c r="I82" s="31"/>
      <c r="J82" s="120">
        <f>IF(J80&lt;&gt;0,+J80-J78,0)</f>
        <v>0</v>
      </c>
    </row>
    <row r="83" spans="1:4" ht="12.75">
      <c r="A83" s="15"/>
      <c r="D83" s="15"/>
    </row>
    <row r="84" spans="1:4" ht="12.75">
      <c r="A84" s="15"/>
      <c r="D84" s="15"/>
    </row>
    <row r="88" ht="12.75">
      <c r="C88" s="95"/>
    </row>
    <row r="89" spans="1:4" ht="12.75">
      <c r="A89" s="15"/>
      <c r="D89" s="15"/>
    </row>
    <row r="90" spans="1:4" ht="12.75">
      <c r="A90" s="15"/>
      <c r="D90" s="15"/>
    </row>
    <row r="91" spans="1:4" ht="12.75">
      <c r="A91" s="15"/>
      <c r="D91" s="15"/>
    </row>
    <row r="92" spans="1:4" ht="12.75">
      <c r="A92" s="15"/>
      <c r="D92" s="15"/>
    </row>
    <row r="93" spans="1:4" ht="12.75">
      <c r="A93" s="15"/>
      <c r="D93" s="15"/>
    </row>
    <row r="94" spans="1:4" ht="12.75">
      <c r="A94" s="15"/>
      <c r="D94" s="15"/>
    </row>
    <row r="95" spans="1:4" ht="12.75">
      <c r="A95" s="15"/>
      <c r="D95" s="15"/>
    </row>
    <row r="96" spans="1:4" ht="12.75">
      <c r="A96" s="15"/>
      <c r="D96" s="15"/>
    </row>
  </sheetData>
  <mergeCells count="2">
    <mergeCell ref="B56:B58"/>
    <mergeCell ref="A2:J2"/>
  </mergeCells>
  <printOptions/>
  <pageMargins left="0.13" right="0.14" top="1" bottom="1" header="0.5" footer="0.5"/>
  <pageSetup fitToHeight="1" fitToWidth="1" horizontalDpi="360" verticalDpi="36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AO57"/>
  <sheetViews>
    <sheetView showZeros="0" zoomScale="59" zoomScaleNormal="59" workbookViewId="0" topLeftCell="A1">
      <selection activeCell="T47" sqref="T47:X47"/>
    </sheetView>
  </sheetViews>
  <sheetFormatPr defaultColWidth="9.140625" defaultRowHeight="12.75"/>
  <cols>
    <col min="1" max="1" width="4.7109375" style="1" customWidth="1"/>
    <col min="2" max="2" width="3.00390625" style="1" customWidth="1"/>
    <col min="3" max="3" width="8.140625" style="1" customWidth="1"/>
    <col min="4" max="4" width="10.57421875" style="1" customWidth="1"/>
    <col min="5" max="6" width="3.421875" style="1" customWidth="1"/>
    <col min="7" max="7" width="4.421875" style="1" customWidth="1"/>
    <col min="8" max="8" width="3.00390625" style="1" bestFit="1" customWidth="1"/>
    <col min="9" max="9" width="7.7109375" style="1" customWidth="1"/>
    <col min="10" max="10" width="3.140625" style="1" customWidth="1"/>
    <col min="11" max="11" width="6.8515625" style="1" customWidth="1"/>
    <col min="12" max="12" width="3.140625" style="1" customWidth="1"/>
    <col min="13" max="13" width="7.57421875" style="1" customWidth="1"/>
    <col min="14" max="14" width="3.28125" style="1" customWidth="1"/>
    <col min="15" max="15" width="9.140625" style="1" customWidth="1"/>
    <col min="16" max="16" width="3.00390625" style="1" customWidth="1"/>
    <col min="17" max="17" width="7.140625" style="1" customWidth="1"/>
    <col min="18" max="18" width="3.00390625" style="1" customWidth="1"/>
    <col min="19" max="19" width="10.57421875" style="1" customWidth="1"/>
    <col min="20" max="20" width="3.28125" style="1" customWidth="1"/>
    <col min="21" max="21" width="4.421875" style="1" customWidth="1"/>
    <col min="22" max="22" width="5.00390625" style="1" customWidth="1"/>
    <col min="23" max="23" width="7.00390625" style="1" customWidth="1"/>
    <col min="24" max="24" width="6.8515625" style="1" customWidth="1"/>
    <col min="25" max="25" width="8.00390625" style="1" customWidth="1"/>
    <col min="26" max="26" width="3.140625" style="1" customWidth="1"/>
    <col min="27" max="27" width="5.57421875" style="1" customWidth="1"/>
    <col min="28" max="29" width="4.140625" style="1" customWidth="1"/>
    <col min="30" max="30" width="3.28125" style="1" customWidth="1"/>
    <col min="31" max="31" width="3.421875" style="1" customWidth="1"/>
    <col min="32" max="32" width="3.140625" style="1" customWidth="1"/>
    <col min="33" max="33" width="4.8515625" style="1" customWidth="1"/>
    <col min="34" max="34" width="6.421875" style="1" customWidth="1"/>
    <col min="35" max="35" width="5.00390625" style="1" customWidth="1"/>
    <col min="36" max="36" width="4.57421875" style="1" customWidth="1"/>
    <col min="37" max="37" width="3.57421875" style="1" customWidth="1"/>
    <col min="38" max="38" width="5.57421875" style="1" customWidth="1"/>
    <col min="39" max="39" width="5.140625" style="1" customWidth="1"/>
    <col min="40" max="40" width="6.140625" style="1" customWidth="1"/>
    <col min="41" max="41" width="4.28125" style="1" customWidth="1"/>
    <col min="42" max="16384" width="9.140625" style="1" customWidth="1"/>
  </cols>
  <sheetData>
    <row r="1" spans="1:41" ht="26.25" customHeight="1" thickBot="1">
      <c r="A1" s="142" t="s">
        <v>67</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4"/>
    </row>
    <row r="2" spans="1:41" ht="16.5" customHeight="1">
      <c r="A2" s="45"/>
      <c r="B2" s="46"/>
      <c r="C2" s="46"/>
      <c r="D2" s="46"/>
      <c r="E2" s="46"/>
      <c r="F2" s="2" t="s">
        <v>0</v>
      </c>
      <c r="G2" s="255" t="s">
        <v>1</v>
      </c>
      <c r="H2" s="255"/>
      <c r="I2" s="255"/>
      <c r="J2" s="255"/>
      <c r="K2" s="255"/>
      <c r="L2" s="255"/>
      <c r="M2" s="256"/>
      <c r="N2" s="243" t="s">
        <v>2</v>
      </c>
      <c r="O2" s="244"/>
      <c r="P2" s="247" t="s">
        <v>73</v>
      </c>
      <c r="Q2" s="248"/>
      <c r="R2" s="248"/>
      <c r="S2" s="248"/>
      <c r="T2" s="249"/>
      <c r="U2" s="46"/>
      <c r="V2" s="46"/>
      <c r="W2" s="46"/>
      <c r="X2" s="46"/>
      <c r="Y2" s="46"/>
      <c r="Z2" s="2" t="s">
        <v>42</v>
      </c>
      <c r="AA2" s="255" t="s">
        <v>43</v>
      </c>
      <c r="AB2" s="255"/>
      <c r="AC2" s="255"/>
      <c r="AD2" s="255"/>
      <c r="AE2" s="255"/>
      <c r="AF2" s="255"/>
      <c r="AG2" s="256"/>
      <c r="AH2" s="243" t="s">
        <v>2</v>
      </c>
      <c r="AI2" s="244"/>
      <c r="AJ2" s="247" t="s">
        <v>72</v>
      </c>
      <c r="AK2" s="248"/>
      <c r="AL2" s="248"/>
      <c r="AM2" s="248"/>
      <c r="AN2" s="249"/>
      <c r="AO2" s="48"/>
    </row>
    <row r="3" spans="1:41" ht="34.5" customHeight="1" thickBot="1">
      <c r="A3" s="41"/>
      <c r="B3" s="42"/>
      <c r="C3" s="42"/>
      <c r="D3" s="42"/>
      <c r="E3" s="42"/>
      <c r="F3" s="3"/>
      <c r="G3" s="257"/>
      <c r="H3" s="257"/>
      <c r="I3" s="257"/>
      <c r="J3" s="257"/>
      <c r="K3" s="257"/>
      <c r="L3" s="257"/>
      <c r="M3" s="258"/>
      <c r="N3" s="245"/>
      <c r="O3" s="246"/>
      <c r="P3" s="250"/>
      <c r="Q3" s="251"/>
      <c r="R3" s="251"/>
      <c r="S3" s="251"/>
      <c r="T3" s="252"/>
      <c r="U3" s="42"/>
      <c r="V3" s="42"/>
      <c r="W3" s="42"/>
      <c r="X3" s="42"/>
      <c r="Y3" s="42"/>
      <c r="Z3" s="3"/>
      <c r="AA3" s="257"/>
      <c r="AB3" s="257"/>
      <c r="AC3" s="257"/>
      <c r="AD3" s="257"/>
      <c r="AE3" s="257"/>
      <c r="AF3" s="257"/>
      <c r="AG3" s="258"/>
      <c r="AH3" s="245"/>
      <c r="AI3" s="246"/>
      <c r="AJ3" s="250"/>
      <c r="AK3" s="251"/>
      <c r="AL3" s="251"/>
      <c r="AM3" s="251"/>
      <c r="AN3" s="252"/>
      <c r="AO3" s="47"/>
    </row>
    <row r="4" spans="1:41" ht="37.5" customHeight="1" thickBot="1">
      <c r="A4" s="41"/>
      <c r="B4" s="130" t="s">
        <v>85</v>
      </c>
      <c r="C4" s="131"/>
      <c r="D4" s="131"/>
      <c r="E4" s="132"/>
      <c r="F4" s="150">
        <v>301</v>
      </c>
      <c r="G4" s="151"/>
      <c r="H4" s="145">
        <f>+'ΔΕΔΟΜΕΝΑ ΙΣΟΖΥΓΙΟΥ'!C17+'ΔΕΔΟΜΕΝΑ ΙΣΟΖΥΓΙΟΥ'!C24+AB7+'ΔΕΔΟΜΕΝΑ ΙΣΟΖΥΓΙΟΥ'!C39</f>
        <v>0</v>
      </c>
      <c r="I4" s="146"/>
      <c r="J4" s="146"/>
      <c r="K4" s="146"/>
      <c r="L4" s="146"/>
      <c r="M4" s="152"/>
      <c r="N4" s="150">
        <v>8</v>
      </c>
      <c r="O4" s="310"/>
      <c r="P4" s="253">
        <v>331</v>
      </c>
      <c r="Q4" s="254"/>
      <c r="R4" s="145">
        <f aca="true" t="shared" si="0" ref="R4:R9">+H4*N4/100</f>
        <v>0</v>
      </c>
      <c r="S4" s="146"/>
      <c r="T4" s="152"/>
      <c r="U4" s="42"/>
      <c r="V4" s="130" t="s">
        <v>81</v>
      </c>
      <c r="W4" s="131"/>
      <c r="X4" s="131"/>
      <c r="Y4" s="132"/>
      <c r="Z4" s="150">
        <v>351</v>
      </c>
      <c r="AA4" s="151"/>
      <c r="AB4" s="145">
        <f>+'ΔΕΔΟΜΕΝΑ ΙΣΟΖΥΓΙΟΥ'!H38+'ΔΕΔΟΜΕΝΑ ΙΣΟΖΥΓΙΟΥ'!H46+'ΔΕΔΟΜΕΝΑ ΙΣΟΖΥΓΙΟΥ'!H16+'ΔΕΔΟΜΕΝΑ ΙΣΟΖΥΓΙΟΥ'!H23</f>
        <v>0</v>
      </c>
      <c r="AC4" s="146"/>
      <c r="AD4" s="146"/>
      <c r="AE4" s="146"/>
      <c r="AF4" s="146"/>
      <c r="AG4" s="152"/>
      <c r="AH4" s="241">
        <v>8</v>
      </c>
      <c r="AI4" s="242"/>
      <c r="AJ4" s="253">
        <v>371</v>
      </c>
      <c r="AK4" s="254"/>
      <c r="AL4" s="145">
        <f>+AB4*AH4/100</f>
        <v>0</v>
      </c>
      <c r="AM4" s="146"/>
      <c r="AN4" s="152"/>
      <c r="AO4" s="47"/>
    </row>
    <row r="5" spans="1:41" ht="40.5" customHeight="1" thickBot="1">
      <c r="A5" s="41"/>
      <c r="B5" s="133"/>
      <c r="C5" s="134"/>
      <c r="D5" s="134"/>
      <c r="E5" s="135"/>
      <c r="F5" s="150">
        <v>302</v>
      </c>
      <c r="G5" s="151"/>
      <c r="H5" s="145">
        <f>+'ΔΕΔΟΜΕΝΑ ΙΣΟΖΥΓΙΟΥ'!C19+'ΔΕΔΟΜΕΝΑ ΙΣΟΖΥΓΙΟΥ'!C26+AB8+'ΔΕΔΟΜΕΝΑ ΙΣΟΖΥΓΙΟΥ'!C41</f>
        <v>0</v>
      </c>
      <c r="I5" s="146"/>
      <c r="J5" s="146"/>
      <c r="K5" s="146"/>
      <c r="L5" s="146"/>
      <c r="M5" s="152"/>
      <c r="N5" s="150">
        <v>4</v>
      </c>
      <c r="O5" s="310"/>
      <c r="P5" s="150">
        <v>332</v>
      </c>
      <c r="Q5" s="151"/>
      <c r="R5" s="145">
        <f t="shared" si="0"/>
        <v>0</v>
      </c>
      <c r="S5" s="146"/>
      <c r="T5" s="152"/>
      <c r="U5" s="42"/>
      <c r="V5" s="133"/>
      <c r="W5" s="134"/>
      <c r="X5" s="134"/>
      <c r="Y5" s="135"/>
      <c r="Z5" s="150">
        <v>352</v>
      </c>
      <c r="AA5" s="151"/>
      <c r="AB5" s="145">
        <f>+'ΔΕΔΟΜΕΝΑ ΙΣΟΖΥΓΙΟΥ'!H39+'ΔΕΔΟΜΕΝΑ ΙΣΟΖΥΓΙΟΥ'!H47+'ΔΕΔΟΜΕΝΑ ΙΣΟΖΥΓΙΟΥ'!H18+'ΔΕΔΟΜΕΝΑ ΙΣΟΖΥΓΙΟΥ'!H25</f>
        <v>0</v>
      </c>
      <c r="AC5" s="146"/>
      <c r="AD5" s="146"/>
      <c r="AE5" s="146"/>
      <c r="AF5" s="146"/>
      <c r="AG5" s="152"/>
      <c r="AH5" s="241">
        <v>4</v>
      </c>
      <c r="AI5" s="242"/>
      <c r="AJ5" s="150">
        <v>372</v>
      </c>
      <c r="AK5" s="151"/>
      <c r="AL5" s="145">
        <f aca="true" t="shared" si="1" ref="AL5:AL15">+AB5*AH5/100</f>
        <v>0</v>
      </c>
      <c r="AM5" s="146"/>
      <c r="AN5" s="152"/>
      <c r="AO5" s="47"/>
    </row>
    <row r="6" spans="1:41" ht="36.75" customHeight="1" thickBot="1">
      <c r="A6" s="41"/>
      <c r="B6" s="136"/>
      <c r="C6" s="137"/>
      <c r="D6" s="137"/>
      <c r="E6" s="138"/>
      <c r="F6" s="150">
        <v>303</v>
      </c>
      <c r="G6" s="151"/>
      <c r="H6" s="145">
        <f>+'ΔΕΔΟΜΕΝΑ ΙΣΟΖΥΓΙΟΥ'!C15+'ΔΕΔΟΜΕΝΑ ΙΣΟΖΥΓΙΟΥ'!C22+AB9+'ΔΕΔΟΜΕΝΑ ΙΣΟΖΥΓΙΟΥ'!C37</f>
        <v>0</v>
      </c>
      <c r="I6" s="146"/>
      <c r="J6" s="146"/>
      <c r="K6" s="146"/>
      <c r="L6" s="146"/>
      <c r="M6" s="152"/>
      <c r="N6" s="150">
        <v>18</v>
      </c>
      <c r="O6" s="310"/>
      <c r="P6" s="150">
        <v>333</v>
      </c>
      <c r="Q6" s="151"/>
      <c r="R6" s="145">
        <f t="shared" si="0"/>
        <v>0</v>
      </c>
      <c r="S6" s="146"/>
      <c r="T6" s="152"/>
      <c r="U6" s="42"/>
      <c r="V6" s="136"/>
      <c r="W6" s="137"/>
      <c r="X6" s="137"/>
      <c r="Y6" s="138"/>
      <c r="Z6" s="150">
        <v>353</v>
      </c>
      <c r="AA6" s="151"/>
      <c r="AB6" s="145">
        <f>+'ΔΕΔΟΜΕΝΑ ΙΣΟΖΥΓΙΟΥ'!H37+'ΔΕΔΟΜΕΝΑ ΙΣΟΖΥΓΙΟΥ'!H45+'ΔΕΔΟΜΕΝΑ ΙΣΟΖΥΓΙΟΥ'!H14+'ΔΕΔΟΜΕΝΑ ΙΣΟΖΥΓΙΟΥ'!H21</f>
        <v>0</v>
      </c>
      <c r="AC6" s="146"/>
      <c r="AD6" s="146"/>
      <c r="AE6" s="146"/>
      <c r="AF6" s="146"/>
      <c r="AG6" s="152"/>
      <c r="AH6" s="239">
        <v>18</v>
      </c>
      <c r="AI6" s="240"/>
      <c r="AJ6" s="150">
        <v>373</v>
      </c>
      <c r="AK6" s="151"/>
      <c r="AL6" s="145">
        <f t="shared" si="1"/>
        <v>0</v>
      </c>
      <c r="AM6" s="146"/>
      <c r="AN6" s="152"/>
      <c r="AO6" s="47"/>
    </row>
    <row r="7" spans="1:41" ht="40.5" customHeight="1" thickBot="1">
      <c r="A7" s="41"/>
      <c r="B7" s="130" t="s">
        <v>86</v>
      </c>
      <c r="C7" s="131"/>
      <c r="D7" s="131"/>
      <c r="E7" s="132"/>
      <c r="F7" s="150">
        <v>304</v>
      </c>
      <c r="G7" s="151"/>
      <c r="H7" s="236">
        <f>+'ΔΕΔΟΜΕΝΑ ΙΣΟΖΥΓΙΟΥ'!C18+'ΔΕΔΟΜΕΝΑ ΙΣΟΖΥΓΙΟΥ'!C25+AB13+'ΔΕΔΟΜΕΝΑ ΙΣΟΖΥΓΙΟΥ'!C40</f>
        <v>0</v>
      </c>
      <c r="I7" s="237"/>
      <c r="J7" s="237"/>
      <c r="K7" s="237"/>
      <c r="L7" s="237"/>
      <c r="M7" s="238"/>
      <c r="N7" s="150">
        <v>6</v>
      </c>
      <c r="O7" s="310"/>
      <c r="P7" s="150">
        <v>334</v>
      </c>
      <c r="Q7" s="151"/>
      <c r="R7" s="236">
        <f t="shared" si="0"/>
        <v>0</v>
      </c>
      <c r="S7" s="237"/>
      <c r="T7" s="238"/>
      <c r="U7" s="42"/>
      <c r="V7" s="130" t="s">
        <v>82</v>
      </c>
      <c r="W7" s="131"/>
      <c r="X7" s="131"/>
      <c r="Y7" s="132"/>
      <c r="Z7" s="150">
        <v>354</v>
      </c>
      <c r="AA7" s="151"/>
      <c r="AB7" s="145">
        <f>+'ΔΕΔΟΜΕΝΑ ΙΣΟΖΥΓΙΟΥ'!H54+'ΔΕΔΟΜΕΝΑ ΙΣΟΖΥΓΙΟΥ'!H74</f>
        <v>0</v>
      </c>
      <c r="AC7" s="146"/>
      <c r="AD7" s="146"/>
      <c r="AE7" s="146"/>
      <c r="AF7" s="146"/>
      <c r="AG7" s="152"/>
      <c r="AH7" s="241">
        <v>8</v>
      </c>
      <c r="AI7" s="242"/>
      <c r="AJ7" s="150">
        <v>374</v>
      </c>
      <c r="AK7" s="151"/>
      <c r="AL7" s="145">
        <f t="shared" si="1"/>
        <v>0</v>
      </c>
      <c r="AM7" s="146"/>
      <c r="AN7" s="152"/>
      <c r="AO7" s="47"/>
    </row>
    <row r="8" spans="1:41" ht="34.5" customHeight="1" thickBot="1">
      <c r="A8" s="41"/>
      <c r="B8" s="133"/>
      <c r="C8" s="134"/>
      <c r="D8" s="134"/>
      <c r="E8" s="135"/>
      <c r="F8" s="150">
        <v>305</v>
      </c>
      <c r="G8" s="151"/>
      <c r="H8" s="236">
        <f>+'ΔΕΔΟΜΕΝΑ ΙΣΟΖΥΓΙΟΥ'!C20+'ΔΕΔΟΜΕΝΑ ΙΣΟΖΥΓΙΟΥ'!C27+AB14+'ΔΕΔΟΜΕΝΑ ΙΣΟΖΥΓΙΟΥ'!C42</f>
        <v>0</v>
      </c>
      <c r="I8" s="237"/>
      <c r="J8" s="237"/>
      <c r="K8" s="237"/>
      <c r="L8" s="237"/>
      <c r="M8" s="238"/>
      <c r="N8" s="150">
        <v>3</v>
      </c>
      <c r="O8" s="310"/>
      <c r="P8" s="150">
        <v>335</v>
      </c>
      <c r="Q8" s="151"/>
      <c r="R8" s="236">
        <f t="shared" si="0"/>
        <v>0</v>
      </c>
      <c r="S8" s="237"/>
      <c r="T8" s="238"/>
      <c r="U8" s="42"/>
      <c r="V8" s="133"/>
      <c r="W8" s="134"/>
      <c r="X8" s="134"/>
      <c r="Y8" s="135"/>
      <c r="Z8" s="150">
        <v>355</v>
      </c>
      <c r="AA8" s="151"/>
      <c r="AB8" s="145">
        <f>+'ΔΕΔΟΜΕΝΑ ΙΣΟΖΥΓΙΟΥ'!H56+'ΔΕΔΟΜΕΝΑ ΙΣΟΖΥΓΙΟΥ'!H76</f>
        <v>0</v>
      </c>
      <c r="AC8" s="146"/>
      <c r="AD8" s="146"/>
      <c r="AE8" s="146"/>
      <c r="AF8" s="146"/>
      <c r="AG8" s="152"/>
      <c r="AH8" s="241">
        <v>4</v>
      </c>
      <c r="AI8" s="242"/>
      <c r="AJ8" s="150">
        <v>375</v>
      </c>
      <c r="AK8" s="151"/>
      <c r="AL8" s="145">
        <f t="shared" si="1"/>
        <v>0</v>
      </c>
      <c r="AM8" s="146"/>
      <c r="AN8" s="152"/>
      <c r="AO8" s="47"/>
    </row>
    <row r="9" spans="1:41" ht="38.25" customHeight="1" thickBot="1">
      <c r="A9" s="41"/>
      <c r="B9" s="136"/>
      <c r="C9" s="137"/>
      <c r="D9" s="137"/>
      <c r="E9" s="138"/>
      <c r="F9" s="150">
        <v>306</v>
      </c>
      <c r="G9" s="151"/>
      <c r="H9" s="236">
        <f>+'ΔΕΔΟΜΕΝΑ ΙΣΟΖΥΓΙΟΥ'!C16+'ΔΕΔΟΜΕΝΑ ΙΣΟΖΥΓΙΟΥ'!C23+AB15+'ΔΕΔΟΜΕΝΑ ΙΣΟΖΥΓΙΟΥ'!C38</f>
        <v>0</v>
      </c>
      <c r="I9" s="237"/>
      <c r="J9" s="237"/>
      <c r="K9" s="237"/>
      <c r="L9" s="237"/>
      <c r="M9" s="238"/>
      <c r="N9" s="150">
        <v>13</v>
      </c>
      <c r="O9" s="310"/>
      <c r="P9" s="150">
        <v>336</v>
      </c>
      <c r="Q9" s="151"/>
      <c r="R9" s="236">
        <f t="shared" si="0"/>
        <v>0</v>
      </c>
      <c r="S9" s="237"/>
      <c r="T9" s="238"/>
      <c r="U9" s="42"/>
      <c r="V9" s="136"/>
      <c r="W9" s="137"/>
      <c r="X9" s="137"/>
      <c r="Y9" s="138"/>
      <c r="Z9" s="150">
        <v>356</v>
      </c>
      <c r="AA9" s="151"/>
      <c r="AB9" s="145">
        <f>+'ΔΕΔΟΜΕΝΑ ΙΣΟΖΥΓΙΟΥ'!H52+'ΔΕΔΟΜΕΝΑ ΙΣΟΖΥΓΙΟΥ'!H72</f>
        <v>0</v>
      </c>
      <c r="AC9" s="146"/>
      <c r="AD9" s="146"/>
      <c r="AE9" s="146"/>
      <c r="AF9" s="146"/>
      <c r="AG9" s="152"/>
      <c r="AH9" s="239">
        <v>18</v>
      </c>
      <c r="AI9" s="240"/>
      <c r="AJ9" s="150">
        <v>376</v>
      </c>
      <c r="AK9" s="151"/>
      <c r="AL9" s="145">
        <f t="shared" si="1"/>
        <v>0</v>
      </c>
      <c r="AM9" s="146"/>
      <c r="AN9" s="152"/>
      <c r="AO9" s="47"/>
    </row>
    <row r="10" spans="1:41" ht="34.5" customHeight="1" thickBot="1">
      <c r="A10" s="41"/>
      <c r="B10" s="271" t="s">
        <v>4</v>
      </c>
      <c r="C10" s="288"/>
      <c r="D10" s="288"/>
      <c r="E10" s="272"/>
      <c r="F10" s="153">
        <v>307</v>
      </c>
      <c r="G10" s="154"/>
      <c r="H10" s="145">
        <f>SUM(H4:M9)</f>
        <v>0</v>
      </c>
      <c r="I10" s="146"/>
      <c r="J10" s="146"/>
      <c r="K10" s="146"/>
      <c r="L10" s="146"/>
      <c r="M10" s="152"/>
      <c r="N10" s="183" t="s">
        <v>3</v>
      </c>
      <c r="O10" s="184"/>
      <c r="P10" s="150">
        <v>337</v>
      </c>
      <c r="Q10" s="201"/>
      <c r="R10" s="145">
        <f>SUM(R4:T9)</f>
        <v>0</v>
      </c>
      <c r="S10" s="146"/>
      <c r="T10" s="152"/>
      <c r="U10" s="42"/>
      <c r="V10" s="130" t="s">
        <v>83</v>
      </c>
      <c r="W10" s="131"/>
      <c r="X10" s="131"/>
      <c r="Y10" s="132"/>
      <c r="Z10" s="150">
        <v>357</v>
      </c>
      <c r="AA10" s="151"/>
      <c r="AB10" s="236">
        <f>+'ΔΕΔΟΜΕΝΑ ΙΣΟΖΥΓΙΟΥ'!H42+'ΔΕΔΟΜΕΝΑ ΙΣΟΖΥΓΙΟΥ'!H49+'ΔΕΔΟΜΕΝΑ ΙΣΟΖΥΓΙΟΥ'!H17+'ΔΕΔΟΜΕΝΑ ΙΣΟΖΥΓΙΟΥ'!H24</f>
        <v>0</v>
      </c>
      <c r="AC10" s="237"/>
      <c r="AD10" s="237"/>
      <c r="AE10" s="237"/>
      <c r="AF10" s="237"/>
      <c r="AG10" s="238"/>
      <c r="AH10" s="241">
        <v>6</v>
      </c>
      <c r="AI10" s="242"/>
      <c r="AJ10" s="150">
        <v>377</v>
      </c>
      <c r="AK10" s="151"/>
      <c r="AL10" s="236">
        <f t="shared" si="1"/>
        <v>0</v>
      </c>
      <c r="AM10" s="237"/>
      <c r="AN10" s="238"/>
      <c r="AO10" s="47"/>
    </row>
    <row r="11" spans="1:41" ht="34.5" customHeight="1" thickBot="1">
      <c r="A11" s="41"/>
      <c r="B11" s="271" t="s">
        <v>5</v>
      </c>
      <c r="C11" s="288"/>
      <c r="D11" s="288"/>
      <c r="E11" s="272"/>
      <c r="F11" s="150">
        <v>308</v>
      </c>
      <c r="G11" s="151"/>
      <c r="H11" s="145">
        <f>+'ΔΕΔΟΜΕΝΑ ΙΣΟΖΥΓΙΟΥ'!C29</f>
        <v>0</v>
      </c>
      <c r="I11" s="146"/>
      <c r="J11" s="146"/>
      <c r="K11" s="146"/>
      <c r="L11" s="146"/>
      <c r="M11" s="152"/>
      <c r="N11" s="40"/>
      <c r="O11" s="40"/>
      <c r="P11" s="4" t="s">
        <v>17</v>
      </c>
      <c r="Q11" s="139" t="s">
        <v>18</v>
      </c>
      <c r="R11" s="140"/>
      <c r="S11" s="140"/>
      <c r="T11" s="141"/>
      <c r="U11" s="42"/>
      <c r="V11" s="133"/>
      <c r="W11" s="134"/>
      <c r="X11" s="134"/>
      <c r="Y11" s="135"/>
      <c r="Z11" s="150">
        <v>358</v>
      </c>
      <c r="AA11" s="151"/>
      <c r="AB11" s="236">
        <f>+'ΔΕΔΟΜΕΝΑ ΙΣΟΖΥΓΙΟΥ'!H43+'ΔΕΔΟΜΕΝΑ ΙΣΟΖΥΓΙΟΥ'!H50+'ΔΕΔΟΜΕΝΑ ΙΣΟΖΥΓΙΟΥ'!H19+'ΔΕΔΟΜΕΝΑ ΙΣΟΖΥΓΙΟΥ'!H26</f>
        <v>0</v>
      </c>
      <c r="AC11" s="237"/>
      <c r="AD11" s="237"/>
      <c r="AE11" s="237"/>
      <c r="AF11" s="237"/>
      <c r="AG11" s="238"/>
      <c r="AH11" s="241">
        <v>3</v>
      </c>
      <c r="AI11" s="242"/>
      <c r="AJ11" s="150">
        <v>378</v>
      </c>
      <c r="AK11" s="151"/>
      <c r="AL11" s="236">
        <f t="shared" si="1"/>
        <v>0</v>
      </c>
      <c r="AM11" s="237"/>
      <c r="AN11" s="238"/>
      <c r="AO11" s="47"/>
    </row>
    <row r="12" spans="1:41" ht="34.5" customHeight="1" thickBot="1">
      <c r="A12" s="41"/>
      <c r="B12" s="271" t="s">
        <v>6</v>
      </c>
      <c r="C12" s="288"/>
      <c r="D12" s="288"/>
      <c r="E12" s="272"/>
      <c r="F12" s="150">
        <v>309</v>
      </c>
      <c r="G12" s="151"/>
      <c r="H12" s="145">
        <f>+'ΔΕΔΟΜΕΝΑ ΙΣΟΖΥΓΙΟΥ'!C30</f>
        <v>0</v>
      </c>
      <c r="I12" s="146"/>
      <c r="J12" s="146"/>
      <c r="K12" s="146"/>
      <c r="L12" s="146"/>
      <c r="M12" s="152"/>
      <c r="N12" s="40"/>
      <c r="O12" s="40"/>
      <c r="P12" s="194" t="s">
        <v>19</v>
      </c>
      <c r="Q12" s="195"/>
      <c r="R12" s="195"/>
      <c r="S12" s="195"/>
      <c r="T12" s="196"/>
      <c r="U12" s="42"/>
      <c r="V12" s="136"/>
      <c r="W12" s="137"/>
      <c r="X12" s="137"/>
      <c r="Y12" s="138"/>
      <c r="Z12" s="150">
        <v>359</v>
      </c>
      <c r="AA12" s="151"/>
      <c r="AB12" s="236">
        <f>+'ΔΕΔΟΜΕΝΑ ΙΣΟΖΥΓΙΟΥ'!H41+'ΔΕΔΟΜΕΝΑ ΙΣΟΖΥΓΙΟΥ'!H48+'ΔΕΔΟΜΕΝΑ ΙΣΟΖΥΓΙΟΥ'!H15+'ΔΕΔΟΜΕΝΑ ΙΣΟΖΥΓΙΟΥ'!H22</f>
        <v>0</v>
      </c>
      <c r="AC12" s="237"/>
      <c r="AD12" s="237"/>
      <c r="AE12" s="237"/>
      <c r="AF12" s="237"/>
      <c r="AG12" s="238"/>
      <c r="AH12" s="239">
        <v>13</v>
      </c>
      <c r="AI12" s="240"/>
      <c r="AJ12" s="150">
        <v>379</v>
      </c>
      <c r="AK12" s="151"/>
      <c r="AL12" s="236">
        <f t="shared" si="1"/>
        <v>0</v>
      </c>
      <c r="AM12" s="237"/>
      <c r="AN12" s="238"/>
      <c r="AO12" s="47"/>
    </row>
    <row r="13" spans="1:41" ht="34.5" customHeight="1" thickBot="1">
      <c r="A13" s="41"/>
      <c r="B13" s="271" t="s">
        <v>7</v>
      </c>
      <c r="C13" s="288"/>
      <c r="D13" s="288"/>
      <c r="E13" s="272"/>
      <c r="F13" s="150">
        <v>310</v>
      </c>
      <c r="G13" s="151"/>
      <c r="H13" s="145"/>
      <c r="I13" s="146"/>
      <c r="J13" s="146"/>
      <c r="K13" s="146"/>
      <c r="L13" s="146"/>
      <c r="M13" s="152"/>
      <c r="N13" s="40"/>
      <c r="O13" s="40"/>
      <c r="P13" s="153">
        <v>341</v>
      </c>
      <c r="Q13" s="154"/>
      <c r="R13" s="146">
        <f>SUM('ΔΕΔΟΜΕΝΑ ΙΣΟΖΥΓΙΟΥ'!H52:H57)</f>
        <v>0</v>
      </c>
      <c r="S13" s="146"/>
      <c r="T13" s="152"/>
      <c r="U13" s="42"/>
      <c r="V13" s="130" t="s">
        <v>84</v>
      </c>
      <c r="W13" s="131"/>
      <c r="X13" s="131"/>
      <c r="Y13" s="132"/>
      <c r="Z13" s="150">
        <v>360</v>
      </c>
      <c r="AA13" s="151"/>
      <c r="AB13" s="236">
        <f>+'ΔΕΔΟΜΕΝΑ ΙΣΟΖΥΓΙΟΥ'!H55+'ΔΕΔΟΜΕΝΑ ΙΣΟΖΥΓΙΟΥ'!H75</f>
        <v>0</v>
      </c>
      <c r="AC13" s="237"/>
      <c r="AD13" s="237"/>
      <c r="AE13" s="237"/>
      <c r="AF13" s="237"/>
      <c r="AG13" s="238"/>
      <c r="AH13" s="241">
        <v>6</v>
      </c>
      <c r="AI13" s="242"/>
      <c r="AJ13" s="150">
        <v>380</v>
      </c>
      <c r="AK13" s="151"/>
      <c r="AL13" s="236">
        <f t="shared" si="1"/>
        <v>0</v>
      </c>
      <c r="AM13" s="237"/>
      <c r="AN13" s="238"/>
      <c r="AO13" s="47"/>
    </row>
    <row r="14" spans="1:41" ht="48" customHeight="1" thickBot="1">
      <c r="A14" s="41"/>
      <c r="B14" s="271" t="s">
        <v>9</v>
      </c>
      <c r="C14" s="288"/>
      <c r="D14" s="288"/>
      <c r="E14" s="272"/>
      <c r="F14" s="150">
        <v>311</v>
      </c>
      <c r="G14" s="151"/>
      <c r="H14" s="145"/>
      <c r="I14" s="146"/>
      <c r="J14" s="146"/>
      <c r="K14" s="146"/>
      <c r="L14" s="146"/>
      <c r="M14" s="152"/>
      <c r="N14" s="40"/>
      <c r="O14" s="40"/>
      <c r="P14" s="183" t="s">
        <v>80</v>
      </c>
      <c r="Q14" s="184"/>
      <c r="R14" s="184"/>
      <c r="S14" s="184"/>
      <c r="T14" s="185"/>
      <c r="U14" s="42"/>
      <c r="V14" s="133"/>
      <c r="W14" s="134"/>
      <c r="X14" s="134"/>
      <c r="Y14" s="135"/>
      <c r="Z14" s="150">
        <v>361</v>
      </c>
      <c r="AA14" s="151"/>
      <c r="AB14" s="236">
        <f>+'ΔΕΔΟΜΕΝΑ ΙΣΟΖΥΓΙΟΥ'!H57+'ΔΕΔΟΜΕΝΑ ΙΣΟΖΥΓΙΟΥ'!H77</f>
        <v>0</v>
      </c>
      <c r="AC14" s="237"/>
      <c r="AD14" s="237"/>
      <c r="AE14" s="237"/>
      <c r="AF14" s="237"/>
      <c r="AG14" s="238"/>
      <c r="AH14" s="241">
        <v>3</v>
      </c>
      <c r="AI14" s="242"/>
      <c r="AJ14" s="150">
        <v>381</v>
      </c>
      <c r="AK14" s="151"/>
      <c r="AL14" s="236">
        <f t="shared" si="1"/>
        <v>0</v>
      </c>
      <c r="AM14" s="237"/>
      <c r="AN14" s="238"/>
      <c r="AO14" s="47"/>
    </row>
    <row r="15" spans="1:41" ht="45.75" customHeight="1" thickBot="1">
      <c r="A15" s="41"/>
      <c r="B15" s="271" t="s">
        <v>8</v>
      </c>
      <c r="C15" s="288"/>
      <c r="D15" s="288"/>
      <c r="E15" s="272"/>
      <c r="F15" s="150">
        <v>312</v>
      </c>
      <c r="G15" s="151"/>
      <c r="H15" s="145"/>
      <c r="I15" s="146"/>
      <c r="J15" s="146"/>
      <c r="K15" s="146"/>
      <c r="L15" s="146"/>
      <c r="M15" s="152"/>
      <c r="N15" s="40"/>
      <c r="O15" s="40"/>
      <c r="P15" s="153">
        <v>342</v>
      </c>
      <c r="Q15" s="154"/>
      <c r="R15" s="146">
        <f>+H12+H13+H14</f>
        <v>0</v>
      </c>
      <c r="S15" s="146"/>
      <c r="T15" s="152"/>
      <c r="U15" s="42"/>
      <c r="V15" s="136"/>
      <c r="W15" s="137"/>
      <c r="X15" s="137"/>
      <c r="Y15" s="138"/>
      <c r="Z15" s="150">
        <v>362</v>
      </c>
      <c r="AA15" s="151"/>
      <c r="AB15" s="236">
        <f>+'ΔΕΔΟΜΕΝΑ ΙΣΟΖΥΓΙΟΥ'!H53+'ΔΕΔΟΜΕΝΑ ΙΣΟΖΥΓΙΟΥ'!H73</f>
        <v>0</v>
      </c>
      <c r="AC15" s="237"/>
      <c r="AD15" s="237"/>
      <c r="AE15" s="237"/>
      <c r="AF15" s="237"/>
      <c r="AG15" s="238"/>
      <c r="AH15" s="239">
        <v>13</v>
      </c>
      <c r="AI15" s="240"/>
      <c r="AJ15" s="150">
        <v>382</v>
      </c>
      <c r="AK15" s="151"/>
      <c r="AL15" s="236">
        <f t="shared" si="1"/>
        <v>0</v>
      </c>
      <c r="AM15" s="237"/>
      <c r="AN15" s="238"/>
      <c r="AO15" s="47"/>
    </row>
    <row r="16" spans="1:41" ht="38.25" customHeight="1" thickBot="1">
      <c r="A16" s="41"/>
      <c r="B16" s="271" t="s">
        <v>10</v>
      </c>
      <c r="C16" s="288"/>
      <c r="D16" s="288"/>
      <c r="E16" s="272"/>
      <c r="F16" s="150">
        <v>313</v>
      </c>
      <c r="G16" s="151"/>
      <c r="H16" s="145"/>
      <c r="I16" s="146"/>
      <c r="J16" s="146"/>
      <c r="K16" s="146"/>
      <c r="L16" s="146"/>
      <c r="M16" s="152"/>
      <c r="N16" s="40"/>
      <c r="O16" s="40"/>
      <c r="P16" s="139" t="s">
        <v>78</v>
      </c>
      <c r="Q16" s="140"/>
      <c r="R16" s="140"/>
      <c r="S16" s="140"/>
      <c r="T16" s="141"/>
      <c r="U16" s="42"/>
      <c r="V16" s="183" t="s">
        <v>44</v>
      </c>
      <c r="W16" s="184"/>
      <c r="X16" s="184"/>
      <c r="Y16" s="185"/>
      <c r="Z16" s="150">
        <v>363</v>
      </c>
      <c r="AA16" s="151"/>
      <c r="AB16" s="145">
        <f>+'ΔΕΔΟΜΕΝΑ ΙΣΟΖΥΓΙΟΥ'!H69</f>
        <v>135.66</v>
      </c>
      <c r="AC16" s="146"/>
      <c r="AD16" s="146"/>
      <c r="AE16" s="146"/>
      <c r="AF16" s="146"/>
      <c r="AG16" s="152"/>
      <c r="AH16" s="194" t="s">
        <v>49</v>
      </c>
      <c r="AI16" s="196"/>
      <c r="AJ16" s="150">
        <v>383</v>
      </c>
      <c r="AK16" s="151"/>
      <c r="AL16" s="145">
        <f>+'ΔΕΔΟΜΕΝΑ ΙΣΟΖΥΓΙΟΥ'!J69</f>
        <v>25.84</v>
      </c>
      <c r="AM16" s="146"/>
      <c r="AN16" s="152"/>
      <c r="AO16" s="47"/>
    </row>
    <row r="17" spans="1:41" ht="35.25" customHeight="1" thickBot="1">
      <c r="A17" s="41"/>
      <c r="B17" s="271" t="s">
        <v>11</v>
      </c>
      <c r="C17" s="288"/>
      <c r="D17" s="288"/>
      <c r="E17" s="272"/>
      <c r="F17" s="150">
        <v>314</v>
      </c>
      <c r="G17" s="151"/>
      <c r="H17" s="145"/>
      <c r="I17" s="146"/>
      <c r="J17" s="146"/>
      <c r="K17" s="146"/>
      <c r="L17" s="146"/>
      <c r="M17" s="152"/>
      <c r="N17" s="40"/>
      <c r="O17" s="40"/>
      <c r="P17" s="153">
        <v>343</v>
      </c>
      <c r="Q17" s="154"/>
      <c r="R17" s="146">
        <f>+R13+R15</f>
        <v>0</v>
      </c>
      <c r="S17" s="146"/>
      <c r="T17" s="152"/>
      <c r="U17" s="42"/>
      <c r="V17" s="183" t="s">
        <v>45</v>
      </c>
      <c r="W17" s="184"/>
      <c r="X17" s="184"/>
      <c r="Y17" s="185"/>
      <c r="Z17" s="153">
        <v>364</v>
      </c>
      <c r="AA17" s="154"/>
      <c r="AB17" s="145">
        <f>SUM(AB4:AG16)</f>
        <v>135.66</v>
      </c>
      <c r="AC17" s="146"/>
      <c r="AD17" s="146"/>
      <c r="AE17" s="146"/>
      <c r="AF17" s="146"/>
      <c r="AG17" s="152"/>
      <c r="AH17" s="183" t="s">
        <v>3</v>
      </c>
      <c r="AI17" s="185"/>
      <c r="AJ17" s="150">
        <v>384</v>
      </c>
      <c r="AK17" s="151"/>
      <c r="AL17" s="145">
        <f>SUM(AL4:AN16)</f>
        <v>25.84</v>
      </c>
      <c r="AM17" s="146"/>
      <c r="AN17" s="152"/>
      <c r="AO17" s="47"/>
    </row>
    <row r="18" spans="1:41" ht="40.5" customHeight="1" thickBot="1">
      <c r="A18" s="41"/>
      <c r="B18" s="271" t="s">
        <v>12</v>
      </c>
      <c r="C18" s="288"/>
      <c r="D18" s="288"/>
      <c r="E18" s="272"/>
      <c r="F18" s="150">
        <v>315</v>
      </c>
      <c r="G18" s="151"/>
      <c r="H18" s="145"/>
      <c r="I18" s="146"/>
      <c r="J18" s="146"/>
      <c r="K18" s="146"/>
      <c r="L18" s="146"/>
      <c r="M18" s="152"/>
      <c r="N18" s="40"/>
      <c r="O18" s="40"/>
      <c r="P18" s="183" t="s">
        <v>20</v>
      </c>
      <c r="Q18" s="184"/>
      <c r="R18" s="184"/>
      <c r="S18" s="184"/>
      <c r="T18" s="185"/>
      <c r="U18" s="42"/>
      <c r="V18" s="183" t="s">
        <v>46</v>
      </c>
      <c r="W18" s="184"/>
      <c r="X18" s="184"/>
      <c r="Y18" s="185"/>
      <c r="Z18" s="150">
        <v>365</v>
      </c>
      <c r="AA18" s="151"/>
      <c r="AB18" s="145"/>
      <c r="AC18" s="146"/>
      <c r="AD18" s="146"/>
      <c r="AE18" s="146"/>
      <c r="AF18" s="146"/>
      <c r="AG18" s="152"/>
      <c r="AH18" s="42"/>
      <c r="AI18" s="42"/>
      <c r="AJ18" s="235"/>
      <c r="AK18" s="235"/>
      <c r="AL18" s="235"/>
      <c r="AM18" s="235"/>
      <c r="AN18" s="235"/>
      <c r="AO18" s="47"/>
    </row>
    <row r="19" spans="1:41" ht="45.75" customHeight="1" thickBot="1">
      <c r="A19" s="41"/>
      <c r="B19" s="289" t="s">
        <v>13</v>
      </c>
      <c r="C19" s="290"/>
      <c r="D19" s="290"/>
      <c r="E19" s="291"/>
      <c r="F19" s="150">
        <v>316</v>
      </c>
      <c r="G19" s="151"/>
      <c r="H19" s="145">
        <f>+'ΔΕΔΟΜΕΝΑ ΙΣΟΖΥΓΙΟΥ'!C32</f>
        <v>0</v>
      </c>
      <c r="I19" s="146"/>
      <c r="J19" s="146"/>
      <c r="K19" s="146"/>
      <c r="L19" s="146"/>
      <c r="M19" s="152"/>
      <c r="N19" s="40"/>
      <c r="O19" s="40"/>
      <c r="P19" s="150">
        <v>344</v>
      </c>
      <c r="Q19" s="151"/>
      <c r="R19" s="146">
        <f>SUM('ΔΕΔΟΜΕΝΑ ΙΣΟΖΥΓΙΟΥ'!H72:H77)</f>
        <v>0</v>
      </c>
      <c r="S19" s="146"/>
      <c r="T19" s="152"/>
      <c r="U19" s="42"/>
      <c r="V19" s="183" t="s">
        <v>47</v>
      </c>
      <c r="W19" s="184"/>
      <c r="X19" s="184"/>
      <c r="Y19" s="185"/>
      <c r="Z19" s="150">
        <v>366</v>
      </c>
      <c r="AA19" s="151"/>
      <c r="AB19" s="145">
        <f>'ΔΕΔΟΜΕΝΑ ΙΣΟΖΥΓΙΟΥ'!H58+'ΔΕΔΟΜΕΝΑ ΙΣΟΖΥΓΙΟΥ'!H70</f>
        <v>0</v>
      </c>
      <c r="AC19" s="146"/>
      <c r="AD19" s="146"/>
      <c r="AE19" s="146"/>
      <c r="AF19" s="146"/>
      <c r="AG19" s="152"/>
      <c r="AH19" s="42"/>
      <c r="AI19" s="42"/>
      <c r="AJ19" s="42"/>
      <c r="AK19" s="42"/>
      <c r="AL19" s="42"/>
      <c r="AM19" s="42"/>
      <c r="AN19" s="42"/>
      <c r="AO19" s="47"/>
    </row>
    <row r="20" spans="1:41" ht="34.5" customHeight="1" thickBot="1">
      <c r="A20" s="41"/>
      <c r="B20" s="271" t="s">
        <v>14</v>
      </c>
      <c r="C20" s="288"/>
      <c r="D20" s="288"/>
      <c r="E20" s="272"/>
      <c r="F20" s="150">
        <v>317</v>
      </c>
      <c r="G20" s="151"/>
      <c r="H20" s="145">
        <f>SUM(H10:M19)</f>
        <v>0</v>
      </c>
      <c r="I20" s="146"/>
      <c r="J20" s="146"/>
      <c r="K20" s="146"/>
      <c r="L20" s="146"/>
      <c r="M20" s="152"/>
      <c r="N20" s="40"/>
      <c r="O20" s="40"/>
      <c r="P20" s="183" t="s">
        <v>21</v>
      </c>
      <c r="Q20" s="184"/>
      <c r="R20" s="184"/>
      <c r="S20" s="184"/>
      <c r="T20" s="185"/>
      <c r="U20" s="42"/>
      <c r="V20" s="183" t="s">
        <v>48</v>
      </c>
      <c r="W20" s="184"/>
      <c r="X20" s="184"/>
      <c r="Y20" s="185"/>
      <c r="Z20" s="150">
        <v>367</v>
      </c>
      <c r="AA20" s="151"/>
      <c r="AB20" s="145">
        <f>SUM(AB17:AG19)</f>
        <v>135.66</v>
      </c>
      <c r="AC20" s="146"/>
      <c r="AD20" s="146"/>
      <c r="AE20" s="146"/>
      <c r="AF20" s="146"/>
      <c r="AG20" s="152"/>
      <c r="AH20" s="42"/>
      <c r="AI20" s="42"/>
      <c r="AJ20" s="42"/>
      <c r="AK20" s="42"/>
      <c r="AL20" s="42"/>
      <c r="AM20" s="42"/>
      <c r="AN20" s="42"/>
      <c r="AO20" s="47"/>
    </row>
    <row r="21" spans="1:41" ht="59.25" customHeight="1" thickBot="1">
      <c r="A21" s="41"/>
      <c r="B21" s="271" t="s">
        <v>15</v>
      </c>
      <c r="C21" s="288"/>
      <c r="D21" s="288"/>
      <c r="E21" s="272"/>
      <c r="F21" s="150">
        <v>318</v>
      </c>
      <c r="G21" s="151"/>
      <c r="H21" s="145">
        <f>+R13+R19+'ΔΕΔΟΜΕΝΑ ΙΣΟΖΥΓΙΟΥ'!C37+'ΔΕΔΟΜΕΝΑ ΙΣΟΖΥΓΙΟΥ'!C38+'ΔΕΔΟΜΕΝΑ ΙΣΟΖΥΓΙΟΥ'!C39+'ΔΕΔΟΜΕΝΑ ΙΣΟΖΥΓΙΟΥ'!C40+'ΔΕΔΟΜΕΝΑ ΙΣΟΖΥΓΙΟΥ'!C41+'ΔΕΔΟΜΕΝΑ ΙΣΟΖΥΓΙΟΥ'!C42</f>
        <v>0</v>
      </c>
      <c r="I21" s="146"/>
      <c r="J21" s="146"/>
      <c r="K21" s="146"/>
      <c r="L21" s="146"/>
      <c r="M21" s="152"/>
      <c r="N21" s="40"/>
      <c r="O21" s="40"/>
      <c r="P21" s="150">
        <v>345</v>
      </c>
      <c r="Q21" s="151"/>
      <c r="R21" s="146">
        <f>SUM('ΔΕΔΟΜΕΝΑ ΙΣΟΖΥΓΙΟΥ'!H14:H26)</f>
        <v>0</v>
      </c>
      <c r="S21" s="146"/>
      <c r="T21" s="152"/>
      <c r="U21" s="42"/>
      <c r="V21" s="42"/>
      <c r="W21" s="42"/>
      <c r="X21" s="42"/>
      <c r="Y21" s="42"/>
      <c r="Z21" s="42"/>
      <c r="AA21" s="42"/>
      <c r="AB21" s="42"/>
      <c r="AC21" s="42"/>
      <c r="AD21" s="42"/>
      <c r="AE21" s="42"/>
      <c r="AF21" s="42"/>
      <c r="AG21" s="42"/>
      <c r="AH21" s="42"/>
      <c r="AI21" s="42"/>
      <c r="AJ21" s="42"/>
      <c r="AK21" s="42"/>
      <c r="AL21" s="42"/>
      <c r="AM21" s="42"/>
      <c r="AN21" s="42"/>
      <c r="AO21" s="47"/>
    </row>
    <row r="22" spans="1:41" ht="34.5" customHeight="1" thickBot="1">
      <c r="A22" s="41"/>
      <c r="B22" s="271" t="s">
        <v>16</v>
      </c>
      <c r="C22" s="288"/>
      <c r="D22" s="288"/>
      <c r="E22" s="272"/>
      <c r="F22" s="150">
        <v>319</v>
      </c>
      <c r="G22" s="151"/>
      <c r="H22" s="145">
        <f>+H20-H21</f>
        <v>0</v>
      </c>
      <c r="I22" s="146"/>
      <c r="J22" s="146"/>
      <c r="K22" s="146"/>
      <c r="L22" s="146"/>
      <c r="M22" s="152"/>
      <c r="N22" s="40"/>
      <c r="O22" s="40"/>
      <c r="P22" s="183" t="s">
        <v>22</v>
      </c>
      <c r="Q22" s="184"/>
      <c r="R22" s="184"/>
      <c r="S22" s="184"/>
      <c r="T22" s="185"/>
      <c r="U22" s="42"/>
      <c r="V22" s="226" t="s">
        <v>50</v>
      </c>
      <c r="W22" s="227"/>
      <c r="X22" s="227"/>
      <c r="Y22" s="227"/>
      <c r="Z22" s="227"/>
      <c r="AA22" s="227"/>
      <c r="AB22" s="227"/>
      <c r="AC22" s="227"/>
      <c r="AD22" s="227"/>
      <c r="AE22" s="227"/>
      <c r="AF22" s="227"/>
      <c r="AG22" s="227"/>
      <c r="AH22" s="227"/>
      <c r="AI22" s="228"/>
      <c r="AJ22" s="42"/>
      <c r="AK22" s="42"/>
      <c r="AL22" s="42"/>
      <c r="AM22" s="42"/>
      <c r="AN22" s="42"/>
      <c r="AO22" s="47"/>
    </row>
    <row r="23" spans="1:41" ht="34.5" customHeight="1" thickBot="1">
      <c r="A23" s="41"/>
      <c r="B23" s="42"/>
      <c r="C23" s="42"/>
      <c r="D23" s="42"/>
      <c r="E23" s="43"/>
      <c r="F23" s="43"/>
      <c r="G23" s="43"/>
      <c r="H23" s="44"/>
      <c r="I23" s="44"/>
      <c r="J23" s="44"/>
      <c r="K23" s="44"/>
      <c r="L23" s="44"/>
      <c r="M23" s="42"/>
      <c r="N23" s="40"/>
      <c r="O23" s="40"/>
      <c r="P23" s="150">
        <v>346</v>
      </c>
      <c r="Q23" s="151"/>
      <c r="R23" s="306"/>
      <c r="S23" s="306"/>
      <c r="T23" s="307"/>
      <c r="U23" s="42"/>
      <c r="V23" s="229"/>
      <c r="W23" s="230"/>
      <c r="X23" s="230"/>
      <c r="Y23" s="230"/>
      <c r="Z23" s="230"/>
      <c r="AA23" s="230"/>
      <c r="AB23" s="230"/>
      <c r="AC23" s="230"/>
      <c r="AD23" s="230"/>
      <c r="AE23" s="230"/>
      <c r="AF23" s="230"/>
      <c r="AG23" s="230"/>
      <c r="AH23" s="230"/>
      <c r="AI23" s="231"/>
      <c r="AJ23" s="42"/>
      <c r="AK23" s="42"/>
      <c r="AL23" s="49"/>
      <c r="AM23" s="42"/>
      <c r="AN23" s="42"/>
      <c r="AO23" s="47"/>
    </row>
    <row r="24" spans="1:41" ht="34.5" customHeight="1" thickBot="1">
      <c r="A24" s="41"/>
      <c r="B24" s="42"/>
      <c r="C24" s="42"/>
      <c r="D24" s="42"/>
      <c r="E24" s="43"/>
      <c r="F24" s="43"/>
      <c r="G24" s="43"/>
      <c r="H24" s="44"/>
      <c r="I24" s="44"/>
      <c r="J24" s="44"/>
      <c r="K24" s="44"/>
      <c r="L24" s="44"/>
      <c r="M24" s="42"/>
      <c r="N24" s="40"/>
      <c r="O24" s="40"/>
      <c r="P24" s="183" t="s">
        <v>23</v>
      </c>
      <c r="Q24" s="184"/>
      <c r="R24" s="184"/>
      <c r="S24" s="184"/>
      <c r="T24" s="185"/>
      <c r="U24" s="42"/>
      <c r="V24" s="232"/>
      <c r="W24" s="233"/>
      <c r="X24" s="233"/>
      <c r="Y24" s="233"/>
      <c r="Z24" s="233"/>
      <c r="AA24" s="233"/>
      <c r="AB24" s="233"/>
      <c r="AC24" s="233"/>
      <c r="AD24" s="233"/>
      <c r="AE24" s="233"/>
      <c r="AF24" s="233"/>
      <c r="AG24" s="233"/>
      <c r="AH24" s="233"/>
      <c r="AI24" s="234"/>
      <c r="AJ24" s="42"/>
      <c r="AK24" s="42"/>
      <c r="AL24" s="42"/>
      <c r="AM24" s="42"/>
      <c r="AN24" s="42"/>
      <c r="AO24" s="47"/>
    </row>
    <row r="25" spans="1:41" ht="34.5" customHeight="1" thickBot="1">
      <c r="A25" s="41"/>
      <c r="B25" s="42"/>
      <c r="C25" s="42"/>
      <c r="D25" s="42"/>
      <c r="E25" s="43"/>
      <c r="F25" s="43"/>
      <c r="G25" s="43"/>
      <c r="H25" s="44"/>
      <c r="I25" s="44"/>
      <c r="J25" s="44"/>
      <c r="K25" s="44"/>
      <c r="L25" s="44"/>
      <c r="M25" s="42"/>
      <c r="N25" s="40"/>
      <c r="O25" s="40"/>
      <c r="P25" s="150">
        <v>347</v>
      </c>
      <c r="Q25" s="151"/>
      <c r="R25" s="306"/>
      <c r="S25" s="306"/>
      <c r="T25" s="307"/>
      <c r="U25" s="42"/>
      <c r="V25" s="42"/>
      <c r="W25" s="42"/>
      <c r="X25" s="42"/>
      <c r="Y25" s="42"/>
      <c r="Z25" s="42"/>
      <c r="AA25" s="42"/>
      <c r="AB25" s="42"/>
      <c r="AC25" s="42"/>
      <c r="AD25" s="42"/>
      <c r="AE25" s="42"/>
      <c r="AF25" s="42"/>
      <c r="AG25" s="42"/>
      <c r="AH25" s="42"/>
      <c r="AI25" s="42"/>
      <c r="AJ25" s="42"/>
      <c r="AK25" s="42"/>
      <c r="AL25" s="42"/>
      <c r="AM25" s="42"/>
      <c r="AN25" s="42"/>
      <c r="AO25" s="47"/>
    </row>
    <row r="26" spans="1:41" ht="22.5" customHeight="1" thickBot="1">
      <c r="A26" s="41"/>
      <c r="B26" s="42"/>
      <c r="C26" s="5" t="s">
        <v>24</v>
      </c>
      <c r="D26" s="285" t="s">
        <v>25</v>
      </c>
      <c r="E26" s="286"/>
      <c r="F26" s="286"/>
      <c r="G26" s="286"/>
      <c r="H26" s="286"/>
      <c r="I26" s="286"/>
      <c r="J26" s="286"/>
      <c r="K26" s="286"/>
      <c r="L26" s="286"/>
      <c r="M26" s="286"/>
      <c r="N26" s="286"/>
      <c r="O26" s="286"/>
      <c r="P26" s="286"/>
      <c r="Q26" s="286"/>
      <c r="R26" s="286"/>
      <c r="S26" s="286"/>
      <c r="T26" s="287"/>
      <c r="U26" s="42"/>
      <c r="V26" s="42"/>
      <c r="W26" s="42"/>
      <c r="X26" s="42"/>
      <c r="Y26" s="42"/>
      <c r="Z26" s="42"/>
      <c r="AA26" s="42"/>
      <c r="AB26" s="42"/>
      <c r="AC26" s="42"/>
      <c r="AD26" s="42"/>
      <c r="AE26" s="42"/>
      <c r="AF26" s="42"/>
      <c r="AG26" s="42"/>
      <c r="AH26" s="42"/>
      <c r="AI26" s="42"/>
      <c r="AJ26" s="42"/>
      <c r="AK26" s="42"/>
      <c r="AL26" s="42"/>
      <c r="AM26" s="42"/>
      <c r="AN26" s="42"/>
      <c r="AO26" s="47"/>
    </row>
    <row r="27" spans="1:41" ht="29.25" customHeight="1" thickBot="1">
      <c r="A27" s="41"/>
      <c r="B27" s="42"/>
      <c r="C27" s="183" t="s">
        <v>26</v>
      </c>
      <c r="D27" s="184"/>
      <c r="E27" s="184"/>
      <c r="F27" s="184"/>
      <c r="G27" s="184"/>
      <c r="H27" s="185"/>
      <c r="I27" s="183" t="s">
        <v>36</v>
      </c>
      <c r="J27" s="184"/>
      <c r="K27" s="184"/>
      <c r="L27" s="184"/>
      <c r="M27" s="184"/>
      <c r="N27" s="184"/>
      <c r="O27" s="185"/>
      <c r="P27" s="183" t="s">
        <v>27</v>
      </c>
      <c r="Q27" s="184"/>
      <c r="R27" s="184"/>
      <c r="S27" s="184"/>
      <c r="T27" s="185"/>
      <c r="U27" s="42"/>
      <c r="V27" s="42"/>
      <c r="W27" s="42"/>
      <c r="X27" s="42"/>
      <c r="Y27" s="42"/>
      <c r="Z27" s="42"/>
      <c r="AA27" s="42"/>
      <c r="AB27" s="42"/>
      <c r="AC27" s="42"/>
      <c r="AD27" s="42"/>
      <c r="AE27" s="42"/>
      <c r="AF27" s="42"/>
      <c r="AG27" s="42"/>
      <c r="AH27" s="42"/>
      <c r="AI27" s="42"/>
      <c r="AJ27" s="42"/>
      <c r="AK27" s="42"/>
      <c r="AL27" s="42"/>
      <c r="AM27" s="42"/>
      <c r="AN27" s="42"/>
      <c r="AO27" s="47"/>
    </row>
    <row r="28" spans="1:41" ht="34.5" customHeight="1" thickBot="1">
      <c r="A28" s="41"/>
      <c r="B28" s="42"/>
      <c r="C28" s="6">
        <v>401</v>
      </c>
      <c r="D28" s="145">
        <v>0</v>
      </c>
      <c r="E28" s="146"/>
      <c r="F28" s="146"/>
      <c r="G28" s="146"/>
      <c r="H28" s="152"/>
      <c r="I28" s="6">
        <v>402</v>
      </c>
      <c r="J28" s="145">
        <f>'ΔΕΔΟΜΕΝΑ ΙΣΟΖΥΓΙΟΥ'!E67</f>
        <v>0</v>
      </c>
      <c r="K28" s="146"/>
      <c r="L28" s="146"/>
      <c r="M28" s="146"/>
      <c r="N28" s="146"/>
      <c r="O28" s="152"/>
      <c r="P28" s="150">
        <v>403</v>
      </c>
      <c r="Q28" s="151"/>
      <c r="R28" s="146">
        <f>IF('ΔΕΔΟΜΕΝΑ ΙΣΟΖΥΓΙΟΥ'!J82&gt;0,'ΔΕΔΟΜΕΝΑ ΙΣΟΖΥΓΙΟΥ'!J82,0)</f>
        <v>0</v>
      </c>
      <c r="S28" s="146"/>
      <c r="T28" s="152"/>
      <c r="U28" s="42"/>
      <c r="V28" s="42"/>
      <c r="W28" s="42"/>
      <c r="X28" s="42"/>
      <c r="Y28" s="42"/>
      <c r="Z28" s="42"/>
      <c r="AA28" s="42"/>
      <c r="AB28" s="42"/>
      <c r="AC28" s="171" t="s">
        <v>51</v>
      </c>
      <c r="AD28" s="186"/>
      <c r="AE28" s="186"/>
      <c r="AF28" s="186"/>
      <c r="AG28" s="186"/>
      <c r="AH28" s="187"/>
      <c r="AI28" s="42"/>
      <c r="AJ28" s="150">
        <v>405</v>
      </c>
      <c r="AK28" s="151"/>
      <c r="AL28" s="145">
        <f>+D28+J28+R28</f>
        <v>0</v>
      </c>
      <c r="AM28" s="146"/>
      <c r="AN28" s="152"/>
      <c r="AO28" s="47"/>
    </row>
    <row r="29" spans="1:41" ht="34.5" customHeight="1" thickBot="1">
      <c r="A29" s="41"/>
      <c r="B29" s="42"/>
      <c r="C29" s="42"/>
      <c r="D29" s="42"/>
      <c r="E29" s="43"/>
      <c r="F29" s="43"/>
      <c r="G29" s="43"/>
      <c r="H29" s="44"/>
      <c r="I29" s="44"/>
      <c r="J29" s="44"/>
      <c r="K29" s="44"/>
      <c r="L29" s="44"/>
      <c r="M29" s="42"/>
      <c r="N29" s="40"/>
      <c r="O29" s="40"/>
      <c r="P29" s="44"/>
      <c r="Q29" s="44"/>
      <c r="R29" s="44"/>
      <c r="S29" s="44"/>
      <c r="T29" s="42"/>
      <c r="U29" s="42"/>
      <c r="V29" s="42"/>
      <c r="W29" s="42"/>
      <c r="X29" s="42"/>
      <c r="Y29" s="42"/>
      <c r="Z29" s="42"/>
      <c r="AA29" s="42"/>
      <c r="AB29" s="42"/>
      <c r="AC29" s="42"/>
      <c r="AD29" s="183" t="s">
        <v>52</v>
      </c>
      <c r="AE29" s="184"/>
      <c r="AF29" s="184"/>
      <c r="AG29" s="184"/>
      <c r="AH29" s="184"/>
      <c r="AI29" s="185"/>
      <c r="AJ29" s="150">
        <v>406</v>
      </c>
      <c r="AK29" s="151"/>
      <c r="AL29" s="145">
        <f>+AL17+AL28</f>
        <v>25.84</v>
      </c>
      <c r="AM29" s="146"/>
      <c r="AN29" s="152"/>
      <c r="AO29" s="47"/>
    </row>
    <row r="30" spans="1:41" ht="21" customHeight="1" thickBot="1">
      <c r="A30" s="41"/>
      <c r="B30" s="42"/>
      <c r="C30" s="5" t="s">
        <v>28</v>
      </c>
      <c r="D30" s="214" t="s">
        <v>29</v>
      </c>
      <c r="E30" s="215"/>
      <c r="F30" s="215"/>
      <c r="G30" s="215"/>
      <c r="H30" s="215"/>
      <c r="I30" s="215"/>
      <c r="J30" s="215"/>
      <c r="K30" s="215"/>
      <c r="L30" s="215"/>
      <c r="M30" s="215"/>
      <c r="N30" s="215"/>
      <c r="O30" s="215"/>
      <c r="P30" s="215"/>
      <c r="Q30" s="215"/>
      <c r="R30" s="215"/>
      <c r="S30" s="215"/>
      <c r="T30" s="215"/>
      <c r="U30" s="215"/>
      <c r="V30" s="215"/>
      <c r="W30" s="215"/>
      <c r="X30" s="215"/>
      <c r="Y30" s="216"/>
      <c r="Z30" s="42"/>
      <c r="AA30" s="42"/>
      <c r="AB30" s="42"/>
      <c r="AC30" s="42"/>
      <c r="AD30" s="42"/>
      <c r="AE30" s="42"/>
      <c r="AF30" s="42"/>
      <c r="AG30" s="42"/>
      <c r="AH30" s="42"/>
      <c r="AI30" s="42"/>
      <c r="AJ30" s="42"/>
      <c r="AK30" s="42"/>
      <c r="AL30" s="42"/>
      <c r="AM30" s="42"/>
      <c r="AN30" s="42"/>
      <c r="AO30" s="47"/>
    </row>
    <row r="31" spans="1:41" ht="24" customHeight="1" thickBot="1">
      <c r="A31" s="41"/>
      <c r="B31" s="42"/>
      <c r="C31" s="243" t="s">
        <v>37</v>
      </c>
      <c r="D31" s="292"/>
      <c r="E31" s="292"/>
      <c r="F31" s="292"/>
      <c r="G31" s="292"/>
      <c r="H31" s="244"/>
      <c r="I31" s="300" t="s">
        <v>38</v>
      </c>
      <c r="J31" s="301"/>
      <c r="K31" s="295" t="s">
        <v>35</v>
      </c>
      <c r="L31" s="296"/>
      <c r="M31" s="296"/>
      <c r="N31" s="296"/>
      <c r="O31" s="296"/>
      <c r="P31" s="296"/>
      <c r="Q31" s="296"/>
      <c r="R31" s="297"/>
      <c r="S31" s="308" t="s">
        <v>34</v>
      </c>
      <c r="T31" s="300"/>
      <c r="U31" s="259" t="s">
        <v>41</v>
      </c>
      <c r="V31" s="260"/>
      <c r="W31" s="260"/>
      <c r="X31" s="260"/>
      <c r="Y31" s="261"/>
      <c r="Z31" s="42"/>
      <c r="AA31" s="42"/>
      <c r="AB31" s="42"/>
      <c r="AC31" s="217" t="s">
        <v>53</v>
      </c>
      <c r="AD31" s="218"/>
      <c r="AE31" s="218"/>
      <c r="AF31" s="218"/>
      <c r="AG31" s="218"/>
      <c r="AH31" s="218"/>
      <c r="AI31" s="219"/>
      <c r="AJ31" s="42"/>
      <c r="AK31" s="42"/>
      <c r="AL31" s="42"/>
      <c r="AM31" s="42"/>
      <c r="AN31" s="42"/>
      <c r="AO31" s="47"/>
    </row>
    <row r="32" spans="1:41" ht="37.5" customHeight="1" thickBot="1">
      <c r="A32" s="41"/>
      <c r="B32" s="42"/>
      <c r="C32" s="245"/>
      <c r="D32" s="293"/>
      <c r="E32" s="293"/>
      <c r="F32" s="293"/>
      <c r="G32" s="293"/>
      <c r="H32" s="294"/>
      <c r="I32" s="302"/>
      <c r="J32" s="303"/>
      <c r="K32" s="271" t="s">
        <v>30</v>
      </c>
      <c r="L32" s="272"/>
      <c r="M32" s="304" t="s">
        <v>31</v>
      </c>
      <c r="N32" s="305"/>
      <c r="O32" s="271" t="s">
        <v>32</v>
      </c>
      <c r="P32" s="272"/>
      <c r="Q32" s="271" t="s">
        <v>33</v>
      </c>
      <c r="R32" s="272"/>
      <c r="S32" s="309"/>
      <c r="T32" s="302"/>
      <c r="U32" s="262"/>
      <c r="V32" s="263"/>
      <c r="W32" s="263"/>
      <c r="X32" s="263"/>
      <c r="Y32" s="264"/>
      <c r="Z32" s="42"/>
      <c r="AA32" s="42"/>
      <c r="AB32" s="42"/>
      <c r="AC32" s="220"/>
      <c r="AD32" s="221"/>
      <c r="AE32" s="221"/>
      <c r="AF32" s="221"/>
      <c r="AG32" s="221"/>
      <c r="AH32" s="221"/>
      <c r="AI32" s="222"/>
      <c r="AJ32" s="42"/>
      <c r="AK32" s="42"/>
      <c r="AL32" s="42"/>
      <c r="AM32" s="42"/>
      <c r="AN32" s="42"/>
      <c r="AO32" s="47"/>
    </row>
    <row r="33" spans="1:41" ht="13.5" customHeight="1">
      <c r="A33" s="41"/>
      <c r="B33" s="42"/>
      <c r="C33" s="200">
        <v>411</v>
      </c>
      <c r="D33" s="202">
        <f>'ΔΕΔΟΜΕΝΑ ΙΣΟΖΥΓΙΟΥ'!E63</f>
        <v>0</v>
      </c>
      <c r="E33" s="203"/>
      <c r="F33" s="203"/>
      <c r="G33" s="203"/>
      <c r="H33" s="12">
        <v>1</v>
      </c>
      <c r="I33" s="298">
        <f>1-'ΔΕΔΟΜΕΝΑ ΙΣΟΖΥΓΙΟΥ'!$E$62</f>
        <v>1</v>
      </c>
      <c r="J33" s="7">
        <v>2</v>
      </c>
      <c r="K33" s="283" t="str">
        <f>IF(I33&lt;&gt;0,"X"," ")</f>
        <v>X</v>
      </c>
      <c r="L33" s="7">
        <v>3</v>
      </c>
      <c r="M33" s="276"/>
      <c r="N33" s="7">
        <v>4</v>
      </c>
      <c r="O33" s="54"/>
      <c r="P33" s="55"/>
      <c r="Q33" s="55"/>
      <c r="R33" s="55"/>
      <c r="S33" s="55"/>
      <c r="T33" s="56"/>
      <c r="U33" s="281">
        <v>413</v>
      </c>
      <c r="V33" s="282"/>
      <c r="W33" s="265">
        <f>+D33*I33</f>
        <v>0</v>
      </c>
      <c r="X33" s="266"/>
      <c r="Y33" s="267"/>
      <c r="Z33" s="42"/>
      <c r="AA33" s="42"/>
      <c r="AB33" s="42"/>
      <c r="AC33" s="220"/>
      <c r="AD33" s="221"/>
      <c r="AE33" s="221"/>
      <c r="AF33" s="221"/>
      <c r="AG33" s="221"/>
      <c r="AH33" s="221"/>
      <c r="AI33" s="222"/>
      <c r="AJ33" s="42"/>
      <c r="AK33" s="42"/>
      <c r="AL33" s="42"/>
      <c r="AM33" s="42"/>
      <c r="AN33" s="42"/>
      <c r="AO33" s="47"/>
    </row>
    <row r="34" spans="1:41" ht="16.5" customHeight="1" thickBot="1">
      <c r="A34" s="41"/>
      <c r="B34" s="42"/>
      <c r="C34" s="253"/>
      <c r="D34" s="197"/>
      <c r="E34" s="198"/>
      <c r="F34" s="198"/>
      <c r="G34" s="198"/>
      <c r="H34" s="13"/>
      <c r="I34" s="299"/>
      <c r="J34" s="8"/>
      <c r="K34" s="284"/>
      <c r="L34" s="8"/>
      <c r="M34" s="277"/>
      <c r="N34" s="8"/>
      <c r="O34" s="57"/>
      <c r="P34" s="58"/>
      <c r="Q34" s="58"/>
      <c r="R34" s="58"/>
      <c r="S34" s="58"/>
      <c r="T34" s="59"/>
      <c r="U34" s="253"/>
      <c r="V34" s="254"/>
      <c r="W34" s="268"/>
      <c r="X34" s="269"/>
      <c r="Y34" s="270"/>
      <c r="Z34" s="42"/>
      <c r="AA34" s="42"/>
      <c r="AB34" s="42"/>
      <c r="AC34" s="220"/>
      <c r="AD34" s="221"/>
      <c r="AE34" s="221"/>
      <c r="AF34" s="221"/>
      <c r="AG34" s="221"/>
      <c r="AH34" s="221"/>
      <c r="AI34" s="222"/>
      <c r="AJ34" s="42"/>
      <c r="AK34" s="42"/>
      <c r="AL34" s="42"/>
      <c r="AM34" s="42"/>
      <c r="AN34" s="42"/>
      <c r="AO34" s="47"/>
    </row>
    <row r="35" spans="1:41" ht="11.25" customHeight="1">
      <c r="A35" s="41"/>
      <c r="B35" s="42"/>
      <c r="C35" s="200">
        <v>412</v>
      </c>
      <c r="D35" s="202"/>
      <c r="E35" s="203"/>
      <c r="F35" s="203"/>
      <c r="G35" s="203"/>
      <c r="H35" s="204"/>
      <c r="I35" s="54"/>
      <c r="J35" s="55"/>
      <c r="K35" s="55"/>
      <c r="L35" s="55"/>
      <c r="M35" s="55"/>
      <c r="N35" s="56"/>
      <c r="O35" s="276"/>
      <c r="P35" s="7">
        <v>5</v>
      </c>
      <c r="Q35" s="276"/>
      <c r="R35" s="7">
        <v>6</v>
      </c>
      <c r="S35" s="276"/>
      <c r="T35" s="7">
        <v>7</v>
      </c>
      <c r="U35" s="200">
        <v>414</v>
      </c>
      <c r="V35" s="201"/>
      <c r="W35" s="265"/>
      <c r="X35" s="266"/>
      <c r="Y35" s="267"/>
      <c r="Z35" s="42"/>
      <c r="AA35" s="42"/>
      <c r="AB35" s="42"/>
      <c r="AC35" s="220"/>
      <c r="AD35" s="221"/>
      <c r="AE35" s="221"/>
      <c r="AF35" s="221"/>
      <c r="AG35" s="221"/>
      <c r="AH35" s="221"/>
      <c r="AI35" s="222"/>
      <c r="AJ35" s="42"/>
      <c r="AK35" s="42"/>
      <c r="AL35" s="42"/>
      <c r="AM35" s="42"/>
      <c r="AN35" s="42"/>
      <c r="AO35" s="47"/>
    </row>
    <row r="36" spans="1:41" ht="18" customHeight="1" thickBot="1">
      <c r="A36" s="41"/>
      <c r="B36" s="42"/>
      <c r="C36" s="253"/>
      <c r="D36" s="197"/>
      <c r="E36" s="198"/>
      <c r="F36" s="198"/>
      <c r="G36" s="198"/>
      <c r="H36" s="199"/>
      <c r="I36" s="60"/>
      <c r="J36" s="61"/>
      <c r="K36" s="61"/>
      <c r="L36" s="61"/>
      <c r="M36" s="61"/>
      <c r="N36" s="62"/>
      <c r="O36" s="277"/>
      <c r="P36" s="9"/>
      <c r="Q36" s="277"/>
      <c r="R36" s="9"/>
      <c r="S36" s="277"/>
      <c r="T36" s="9"/>
      <c r="U36" s="253"/>
      <c r="V36" s="254"/>
      <c r="W36" s="268"/>
      <c r="X36" s="269"/>
      <c r="Y36" s="270"/>
      <c r="Z36" s="42"/>
      <c r="AA36" s="42"/>
      <c r="AB36" s="42"/>
      <c r="AC36" s="220"/>
      <c r="AD36" s="221"/>
      <c r="AE36" s="221"/>
      <c r="AF36" s="221"/>
      <c r="AG36" s="221"/>
      <c r="AH36" s="221"/>
      <c r="AI36" s="222"/>
      <c r="AJ36" s="42"/>
      <c r="AK36" s="42"/>
      <c r="AL36" s="42"/>
      <c r="AM36" s="42"/>
      <c r="AN36" s="42"/>
      <c r="AO36" s="47"/>
    </row>
    <row r="37" spans="1:41" ht="24" customHeight="1" thickBot="1">
      <c r="A37" s="41"/>
      <c r="B37" s="42"/>
      <c r="C37" s="42"/>
      <c r="D37" s="42"/>
      <c r="E37" s="42"/>
      <c r="F37" s="42"/>
      <c r="G37" s="42"/>
      <c r="H37" s="42"/>
      <c r="I37" s="278" t="s">
        <v>39</v>
      </c>
      <c r="J37" s="279"/>
      <c r="K37" s="279"/>
      <c r="L37" s="279"/>
      <c r="M37" s="279"/>
      <c r="N37" s="279"/>
      <c r="O37" s="279"/>
      <c r="P37" s="279"/>
      <c r="Q37" s="279"/>
      <c r="R37" s="279"/>
      <c r="S37" s="279"/>
      <c r="T37" s="280"/>
      <c r="U37" s="150">
        <v>415</v>
      </c>
      <c r="V37" s="151"/>
      <c r="W37" s="211"/>
      <c r="X37" s="212"/>
      <c r="Y37" s="213"/>
      <c r="Z37" s="42"/>
      <c r="AA37" s="42"/>
      <c r="AB37" s="42"/>
      <c r="AC37" s="223"/>
      <c r="AD37" s="224"/>
      <c r="AE37" s="224"/>
      <c r="AF37" s="224"/>
      <c r="AG37" s="224"/>
      <c r="AH37" s="224"/>
      <c r="AI37" s="225"/>
      <c r="AJ37" s="42"/>
      <c r="AK37" s="42"/>
      <c r="AL37" s="42"/>
      <c r="AM37" s="42"/>
      <c r="AN37" s="42"/>
      <c r="AO37" s="47"/>
    </row>
    <row r="38" spans="1:41" ht="31.5" customHeight="1" thickBot="1">
      <c r="A38" s="41"/>
      <c r="B38" s="42"/>
      <c r="C38" s="42"/>
      <c r="D38" s="42"/>
      <c r="E38" s="42"/>
      <c r="F38" s="42"/>
      <c r="G38" s="42"/>
      <c r="H38" s="42"/>
      <c r="I38" s="183" t="s">
        <v>154</v>
      </c>
      <c r="J38" s="184"/>
      <c r="K38" s="184"/>
      <c r="L38" s="184"/>
      <c r="M38" s="184"/>
      <c r="N38" s="184"/>
      <c r="O38" s="184"/>
      <c r="P38" s="184"/>
      <c r="Q38" s="184"/>
      <c r="R38" s="184"/>
      <c r="S38" s="184"/>
      <c r="T38" s="185"/>
      <c r="U38" s="150">
        <v>416</v>
      </c>
      <c r="V38" s="151"/>
      <c r="W38" s="211"/>
      <c r="X38" s="212"/>
      <c r="Y38" s="213"/>
      <c r="Z38" s="42"/>
      <c r="AA38" s="42"/>
      <c r="AB38" s="42"/>
      <c r="AC38" s="42"/>
      <c r="AD38" s="42"/>
      <c r="AE38" s="42"/>
      <c r="AF38" s="42"/>
      <c r="AG38" s="42"/>
      <c r="AH38" s="42"/>
      <c r="AI38" s="42"/>
      <c r="AJ38" s="42"/>
      <c r="AK38" s="42"/>
      <c r="AL38" s="42"/>
      <c r="AM38" s="42"/>
      <c r="AN38" s="42"/>
      <c r="AO38" s="47"/>
    </row>
    <row r="39" spans="1:41" ht="30.75" customHeight="1" thickBot="1">
      <c r="A39" s="41"/>
      <c r="B39" s="42"/>
      <c r="C39" s="42"/>
      <c r="D39" s="42"/>
      <c r="E39" s="42"/>
      <c r="F39" s="42"/>
      <c r="G39" s="42"/>
      <c r="H39" s="42"/>
      <c r="I39" s="273" t="s">
        <v>40</v>
      </c>
      <c r="J39" s="274"/>
      <c r="K39" s="274"/>
      <c r="L39" s="274"/>
      <c r="M39" s="274"/>
      <c r="N39" s="274"/>
      <c r="O39" s="274"/>
      <c r="P39" s="274"/>
      <c r="Q39" s="274"/>
      <c r="R39" s="274"/>
      <c r="S39" s="274"/>
      <c r="T39" s="275"/>
      <c r="U39" s="150">
        <v>417</v>
      </c>
      <c r="V39" s="151"/>
      <c r="W39" s="211">
        <f>IF('ΔΕΔΟΜΕΝΑ ΙΣΟΖΥΓΙΟΥ'!J82&lt;0,+'ΔΕΔΟΜΕΝΑ ΙΣΟΖΥΓΙΟΥ'!E48-'ΔΕΔΟΜΕΝΑ ΙΣΟΖΥΓΙΟΥ'!J82,'ΔΕΔΟΜΕΝΑ ΙΣΟΖΥΓΙΟΥ'!E48)</f>
        <v>0</v>
      </c>
      <c r="X39" s="212"/>
      <c r="Y39" s="213"/>
      <c r="Z39" s="42"/>
      <c r="AA39" s="42"/>
      <c r="AB39" s="42"/>
      <c r="AC39" s="171" t="s">
        <v>54</v>
      </c>
      <c r="AD39" s="186"/>
      <c r="AE39" s="186"/>
      <c r="AF39" s="186"/>
      <c r="AG39" s="186"/>
      <c r="AH39" s="187"/>
      <c r="AI39" s="42"/>
      <c r="AJ39" s="150">
        <v>419</v>
      </c>
      <c r="AK39" s="151"/>
      <c r="AL39" s="145">
        <f>SUM(W33:Y39)</f>
        <v>0</v>
      </c>
      <c r="AM39" s="146"/>
      <c r="AN39" s="152"/>
      <c r="AO39" s="47"/>
    </row>
    <row r="40" spans="1:41" ht="33" customHeight="1" thickBot="1">
      <c r="A40" s="41"/>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188" t="s">
        <v>55</v>
      </c>
      <c r="AE40" s="189"/>
      <c r="AF40" s="189"/>
      <c r="AG40" s="189"/>
      <c r="AH40" s="189"/>
      <c r="AI40" s="190"/>
      <c r="AJ40" s="200">
        <v>420</v>
      </c>
      <c r="AK40" s="201"/>
      <c r="AL40" s="202">
        <f>+AL29-AL39</f>
        <v>25.84</v>
      </c>
      <c r="AM40" s="203"/>
      <c r="AN40" s="204"/>
      <c r="AO40" s="47"/>
    </row>
    <row r="41" spans="1:41" ht="27.75" customHeight="1" thickBot="1">
      <c r="A41" s="142" t="s">
        <v>68</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4"/>
    </row>
    <row r="42" spans="1:41" ht="56.25" customHeight="1" thickBot="1">
      <c r="A42" s="41"/>
      <c r="B42" s="42"/>
      <c r="C42" s="42"/>
      <c r="D42" s="42"/>
      <c r="E42" s="42"/>
      <c r="F42" s="42"/>
      <c r="G42" s="42"/>
      <c r="H42" s="42"/>
      <c r="I42" s="191" t="s">
        <v>60</v>
      </c>
      <c r="J42" s="192"/>
      <c r="K42" s="192"/>
      <c r="L42" s="193"/>
      <c r="M42" s="10">
        <v>501</v>
      </c>
      <c r="N42" s="197">
        <f>+R10</f>
        <v>0</v>
      </c>
      <c r="O42" s="198"/>
      <c r="P42" s="198"/>
      <c r="Q42" s="198"/>
      <c r="R42" s="199"/>
      <c r="S42" s="42"/>
      <c r="T42" s="42"/>
      <c r="U42" s="42"/>
      <c r="V42" s="42"/>
      <c r="W42" s="42"/>
      <c r="X42" s="42"/>
      <c r="Y42" s="42"/>
      <c r="Z42" s="42"/>
      <c r="AA42" s="42"/>
      <c r="AB42" s="42"/>
      <c r="AC42" s="42"/>
      <c r="AD42" s="42"/>
      <c r="AE42" s="42"/>
      <c r="AF42" s="42"/>
      <c r="AG42" s="42"/>
      <c r="AH42" s="42"/>
      <c r="AI42" s="42"/>
      <c r="AJ42" s="42"/>
      <c r="AK42" s="42"/>
      <c r="AL42" s="42"/>
      <c r="AM42" s="42"/>
      <c r="AN42" s="42"/>
      <c r="AO42" s="47"/>
    </row>
    <row r="43" spans="1:41" ht="52.5" customHeight="1" thickBot="1">
      <c r="A43" s="41"/>
      <c r="B43" s="42"/>
      <c r="C43" s="42"/>
      <c r="D43" s="42"/>
      <c r="E43" s="42"/>
      <c r="F43" s="42"/>
      <c r="G43" s="42"/>
      <c r="H43" s="42"/>
      <c r="I43" s="194" t="s">
        <v>61</v>
      </c>
      <c r="J43" s="195"/>
      <c r="K43" s="195"/>
      <c r="L43" s="196"/>
      <c r="M43" s="6">
        <v>502</v>
      </c>
      <c r="N43" s="145">
        <f>+AL40</f>
        <v>25.84</v>
      </c>
      <c r="O43" s="146"/>
      <c r="P43" s="146"/>
      <c r="Q43" s="146"/>
      <c r="R43" s="152"/>
      <c r="S43" s="42"/>
      <c r="T43" s="42"/>
      <c r="U43" s="42"/>
      <c r="V43" s="42"/>
      <c r="W43" s="42"/>
      <c r="X43" s="42"/>
      <c r="Y43" s="205" t="s">
        <v>79</v>
      </c>
      <c r="Z43" s="206"/>
      <c r="AA43" s="206"/>
      <c r="AB43" s="206"/>
      <c r="AC43" s="206"/>
      <c r="AD43" s="206"/>
      <c r="AE43" s="206"/>
      <c r="AF43" s="206"/>
      <c r="AG43" s="206"/>
      <c r="AH43" s="206"/>
      <c r="AI43" s="206"/>
      <c r="AJ43" s="206"/>
      <c r="AK43" s="206"/>
      <c r="AL43" s="206"/>
      <c r="AM43" s="206"/>
      <c r="AN43" s="207"/>
      <c r="AO43" s="47"/>
    </row>
    <row r="44" spans="1:41" ht="36.75" customHeight="1" thickBot="1">
      <c r="A44" s="41"/>
      <c r="B44" s="42"/>
      <c r="C44" s="171" t="s">
        <v>57</v>
      </c>
      <c r="D44" s="172"/>
      <c r="E44" s="172"/>
      <c r="F44" s="173"/>
      <c r="G44" s="50"/>
      <c r="H44" s="42"/>
      <c r="I44" s="183" t="s">
        <v>62</v>
      </c>
      <c r="J44" s="184"/>
      <c r="K44" s="184"/>
      <c r="L44" s="185"/>
      <c r="M44" s="6">
        <v>503</v>
      </c>
      <c r="N44" s="180"/>
      <c r="O44" s="181"/>
      <c r="P44" s="181"/>
      <c r="Q44" s="181"/>
      <c r="R44" s="182"/>
      <c r="S44" s="42"/>
      <c r="T44" s="42"/>
      <c r="U44" s="42"/>
      <c r="V44" s="42"/>
      <c r="W44" s="42"/>
      <c r="X44" s="42"/>
      <c r="Y44" s="208"/>
      <c r="Z44" s="209"/>
      <c r="AA44" s="209"/>
      <c r="AB44" s="209"/>
      <c r="AC44" s="209"/>
      <c r="AD44" s="209"/>
      <c r="AE44" s="209"/>
      <c r="AF44" s="209"/>
      <c r="AG44" s="209"/>
      <c r="AH44" s="209"/>
      <c r="AI44" s="209"/>
      <c r="AJ44" s="209"/>
      <c r="AK44" s="209"/>
      <c r="AL44" s="209"/>
      <c r="AM44" s="209"/>
      <c r="AN44" s="210"/>
      <c r="AO44" s="47"/>
    </row>
    <row r="45" spans="1:41" ht="31.5" customHeight="1" thickBot="1">
      <c r="A45" s="41"/>
      <c r="B45" s="42"/>
      <c r="C45" s="139" t="s">
        <v>56</v>
      </c>
      <c r="D45" s="140"/>
      <c r="E45" s="140"/>
      <c r="F45" s="141"/>
      <c r="G45" s="153">
        <v>504</v>
      </c>
      <c r="H45" s="154"/>
      <c r="I45" s="145">
        <f>IF(N42-N43&lt;0,(N42-N43),0)</f>
        <v>-25.84</v>
      </c>
      <c r="J45" s="146"/>
      <c r="K45" s="146"/>
      <c r="L45" s="152"/>
      <c r="M45" s="177" t="s">
        <v>63</v>
      </c>
      <c r="N45" s="178"/>
      <c r="O45" s="178"/>
      <c r="P45" s="178"/>
      <c r="Q45" s="178"/>
      <c r="R45" s="179"/>
      <c r="S45" s="11">
        <v>511</v>
      </c>
      <c r="T45" s="145">
        <f>IF(N42-N43&gt;=0,(N42-N43),0)</f>
        <v>0</v>
      </c>
      <c r="U45" s="146"/>
      <c r="V45" s="146"/>
      <c r="W45" s="146"/>
      <c r="X45" s="146"/>
      <c r="Y45" s="155"/>
      <c r="Z45" s="157"/>
      <c r="AA45" s="157"/>
      <c r="AB45" s="157"/>
      <c r="AC45" s="157"/>
      <c r="AD45" s="157"/>
      <c r="AE45" s="157"/>
      <c r="AF45" s="157"/>
      <c r="AG45" s="157"/>
      <c r="AH45" s="157"/>
      <c r="AI45" s="157"/>
      <c r="AJ45" s="157"/>
      <c r="AK45" s="157"/>
      <c r="AL45" s="157"/>
      <c r="AM45" s="157"/>
      <c r="AN45" s="156"/>
      <c r="AO45" s="47"/>
    </row>
    <row r="46" spans="1:41" ht="27" customHeight="1" thickBot="1">
      <c r="A46" s="41"/>
      <c r="B46" s="42"/>
      <c r="C46" s="139" t="s">
        <v>58</v>
      </c>
      <c r="D46" s="140"/>
      <c r="E46" s="140"/>
      <c r="F46" s="141"/>
      <c r="G46" s="150">
        <v>505</v>
      </c>
      <c r="H46" s="151"/>
      <c r="I46" s="145">
        <f>+I45</f>
        <v>-25.84</v>
      </c>
      <c r="J46" s="146"/>
      <c r="K46" s="146"/>
      <c r="L46" s="152"/>
      <c r="M46" s="174" t="s">
        <v>64</v>
      </c>
      <c r="N46" s="175"/>
      <c r="O46" s="175"/>
      <c r="P46" s="175"/>
      <c r="Q46" s="175"/>
      <c r="R46" s="176"/>
      <c r="S46" s="11">
        <v>512</v>
      </c>
      <c r="T46" s="145">
        <f>+'ΔΕΔΟΜΕΝΑ ΙΣΟΖΥΓΙΟΥ'!C82*'ΔΗΛΩΣΗ ΔΡΧ.'!T45</f>
        <v>0</v>
      </c>
      <c r="U46" s="146"/>
      <c r="V46" s="146"/>
      <c r="W46" s="146"/>
      <c r="X46" s="146"/>
      <c r="Y46" s="155"/>
      <c r="Z46" s="158"/>
      <c r="AA46" s="158"/>
      <c r="AB46" s="158"/>
      <c r="AC46" s="158"/>
      <c r="AD46" s="158"/>
      <c r="AE46" s="158"/>
      <c r="AF46" s="158"/>
      <c r="AG46" s="158"/>
      <c r="AH46" s="158"/>
      <c r="AI46" s="158"/>
      <c r="AJ46" s="158"/>
      <c r="AK46" s="158"/>
      <c r="AL46" s="158"/>
      <c r="AM46" s="158"/>
      <c r="AN46" s="156"/>
      <c r="AO46" s="47"/>
    </row>
    <row r="47" spans="1:41" ht="30" customHeight="1" thickBot="1">
      <c r="A47" s="41"/>
      <c r="B47" s="42"/>
      <c r="C47" s="139" t="s">
        <v>59</v>
      </c>
      <c r="D47" s="140"/>
      <c r="E47" s="140"/>
      <c r="F47" s="141"/>
      <c r="G47" s="153">
        <v>506</v>
      </c>
      <c r="H47" s="154"/>
      <c r="I47" s="145"/>
      <c r="J47" s="146"/>
      <c r="K47" s="146"/>
      <c r="L47" s="152"/>
      <c r="M47" s="177" t="s">
        <v>65</v>
      </c>
      <c r="N47" s="178"/>
      <c r="O47" s="178"/>
      <c r="P47" s="178"/>
      <c r="Q47" s="178"/>
      <c r="R47" s="179"/>
      <c r="S47" s="11">
        <v>513</v>
      </c>
      <c r="T47" s="145">
        <f>+T45+T46</f>
        <v>0</v>
      </c>
      <c r="U47" s="146"/>
      <c r="V47" s="146"/>
      <c r="W47" s="146"/>
      <c r="X47" s="146"/>
      <c r="Y47" s="147"/>
      <c r="Z47" s="148"/>
      <c r="AA47" s="148"/>
      <c r="AB47" s="148"/>
      <c r="AC47" s="148"/>
      <c r="AD47" s="148"/>
      <c r="AE47" s="148"/>
      <c r="AF47" s="148"/>
      <c r="AG47" s="148"/>
      <c r="AH47" s="148"/>
      <c r="AI47" s="148"/>
      <c r="AJ47" s="148"/>
      <c r="AK47" s="148"/>
      <c r="AL47" s="148"/>
      <c r="AM47" s="148"/>
      <c r="AN47" s="149"/>
      <c r="AO47" s="47"/>
    </row>
    <row r="48" spans="1:41" ht="24" customHeight="1" thickBot="1">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3"/>
    </row>
    <row r="49" spans="1:41" ht="30" customHeight="1">
      <c r="A49" s="159" t="s">
        <v>66</v>
      </c>
      <c r="B49" s="160"/>
      <c r="C49" s="160"/>
      <c r="D49" s="160"/>
      <c r="E49" s="160"/>
      <c r="F49" s="160"/>
      <c r="G49" s="160"/>
      <c r="H49" s="160"/>
      <c r="I49" s="160"/>
      <c r="J49" s="161"/>
      <c r="K49" s="159" t="s">
        <v>69</v>
      </c>
      <c r="L49" s="160"/>
      <c r="M49" s="160"/>
      <c r="N49" s="160"/>
      <c r="O49" s="160"/>
      <c r="P49" s="160"/>
      <c r="Q49" s="160"/>
      <c r="R49" s="160"/>
      <c r="S49" s="160"/>
      <c r="T49" s="161"/>
      <c r="U49" s="159" t="s">
        <v>70</v>
      </c>
      <c r="V49" s="160"/>
      <c r="W49" s="160"/>
      <c r="X49" s="160"/>
      <c r="Y49" s="160"/>
      <c r="Z49" s="160"/>
      <c r="AA49" s="160"/>
      <c r="AB49" s="160"/>
      <c r="AC49" s="160"/>
      <c r="AD49" s="161"/>
      <c r="AE49" s="159" t="s">
        <v>71</v>
      </c>
      <c r="AF49" s="160"/>
      <c r="AG49" s="160"/>
      <c r="AH49" s="160"/>
      <c r="AI49" s="160"/>
      <c r="AJ49" s="160"/>
      <c r="AK49" s="160"/>
      <c r="AL49" s="160"/>
      <c r="AM49" s="160"/>
      <c r="AN49" s="160"/>
      <c r="AO49" s="161"/>
    </row>
    <row r="50" spans="1:41" ht="12.75">
      <c r="A50" s="162"/>
      <c r="B50" s="163"/>
      <c r="C50" s="163"/>
      <c r="D50" s="163"/>
      <c r="E50" s="163"/>
      <c r="F50" s="163"/>
      <c r="G50" s="163"/>
      <c r="H50" s="163"/>
      <c r="I50" s="163"/>
      <c r="J50" s="164"/>
      <c r="K50" s="165" t="s">
        <v>74</v>
      </c>
      <c r="L50" s="166"/>
      <c r="M50" s="166"/>
      <c r="N50" s="166"/>
      <c r="O50" s="166"/>
      <c r="P50" s="166"/>
      <c r="Q50" s="166"/>
      <c r="R50" s="166"/>
      <c r="S50" s="166"/>
      <c r="T50" s="167"/>
      <c r="U50" s="165" t="s">
        <v>75</v>
      </c>
      <c r="V50" s="166"/>
      <c r="W50" s="166"/>
      <c r="X50" s="166"/>
      <c r="Y50" s="166"/>
      <c r="Z50" s="166"/>
      <c r="AA50" s="166"/>
      <c r="AB50" s="166"/>
      <c r="AC50" s="166"/>
      <c r="AD50" s="167"/>
      <c r="AE50" s="165" t="s">
        <v>75</v>
      </c>
      <c r="AF50" s="166"/>
      <c r="AG50" s="166"/>
      <c r="AH50" s="166"/>
      <c r="AI50" s="166"/>
      <c r="AJ50" s="166"/>
      <c r="AK50" s="166"/>
      <c r="AL50" s="166"/>
      <c r="AM50" s="166"/>
      <c r="AN50" s="166"/>
      <c r="AO50" s="167"/>
    </row>
    <row r="51" spans="1:41" ht="12.75">
      <c r="A51" s="162"/>
      <c r="B51" s="163"/>
      <c r="C51" s="163"/>
      <c r="D51" s="163"/>
      <c r="E51" s="163"/>
      <c r="F51" s="163"/>
      <c r="G51" s="163"/>
      <c r="H51" s="163"/>
      <c r="I51" s="163"/>
      <c r="J51" s="164"/>
      <c r="K51" s="165"/>
      <c r="L51" s="166"/>
      <c r="M51" s="166"/>
      <c r="N51" s="166"/>
      <c r="O51" s="166"/>
      <c r="P51" s="166"/>
      <c r="Q51" s="166"/>
      <c r="R51" s="166"/>
      <c r="S51" s="166"/>
      <c r="T51" s="167"/>
      <c r="U51" s="165"/>
      <c r="V51" s="166"/>
      <c r="W51" s="166"/>
      <c r="X51" s="166"/>
      <c r="Y51" s="166"/>
      <c r="Z51" s="166"/>
      <c r="AA51" s="166"/>
      <c r="AB51" s="166"/>
      <c r="AC51" s="166"/>
      <c r="AD51" s="167"/>
      <c r="AE51" s="165"/>
      <c r="AF51" s="166"/>
      <c r="AG51" s="166"/>
      <c r="AH51" s="166"/>
      <c r="AI51" s="166"/>
      <c r="AJ51" s="166"/>
      <c r="AK51" s="166"/>
      <c r="AL51" s="166"/>
      <c r="AM51" s="166"/>
      <c r="AN51" s="166"/>
      <c r="AO51" s="167"/>
    </row>
    <row r="52" spans="1:41" ht="12.75">
      <c r="A52" s="162"/>
      <c r="B52" s="163"/>
      <c r="C52" s="163"/>
      <c r="D52" s="163"/>
      <c r="E52" s="163"/>
      <c r="F52" s="163"/>
      <c r="G52" s="163"/>
      <c r="H52" s="163"/>
      <c r="I52" s="163"/>
      <c r="J52" s="164"/>
      <c r="K52" s="165"/>
      <c r="L52" s="166"/>
      <c r="M52" s="166"/>
      <c r="N52" s="166"/>
      <c r="O52" s="166"/>
      <c r="P52" s="166"/>
      <c r="Q52" s="166"/>
      <c r="R52" s="166"/>
      <c r="S52" s="166"/>
      <c r="T52" s="167"/>
      <c r="U52" s="165"/>
      <c r="V52" s="166"/>
      <c r="W52" s="166"/>
      <c r="X52" s="166"/>
      <c r="Y52" s="166"/>
      <c r="Z52" s="166"/>
      <c r="AA52" s="166"/>
      <c r="AB52" s="166"/>
      <c r="AC52" s="166"/>
      <c r="AD52" s="167"/>
      <c r="AE52" s="165"/>
      <c r="AF52" s="166"/>
      <c r="AG52" s="166"/>
      <c r="AH52" s="166"/>
      <c r="AI52" s="166"/>
      <c r="AJ52" s="166"/>
      <c r="AK52" s="166"/>
      <c r="AL52" s="166"/>
      <c r="AM52" s="166"/>
      <c r="AN52" s="166"/>
      <c r="AO52" s="167"/>
    </row>
    <row r="53" spans="1:41" ht="12.75">
      <c r="A53" s="162"/>
      <c r="B53" s="163"/>
      <c r="C53" s="163"/>
      <c r="D53" s="163"/>
      <c r="E53" s="163"/>
      <c r="F53" s="163"/>
      <c r="G53" s="163"/>
      <c r="H53" s="163"/>
      <c r="I53" s="163"/>
      <c r="J53" s="164"/>
      <c r="K53" s="165"/>
      <c r="L53" s="166"/>
      <c r="M53" s="166"/>
      <c r="N53" s="166"/>
      <c r="O53" s="166"/>
      <c r="P53" s="166"/>
      <c r="Q53" s="166"/>
      <c r="R53" s="166"/>
      <c r="S53" s="166"/>
      <c r="T53" s="167"/>
      <c r="U53" s="165"/>
      <c r="V53" s="166"/>
      <c r="W53" s="166"/>
      <c r="X53" s="166"/>
      <c r="Y53" s="166"/>
      <c r="Z53" s="166"/>
      <c r="AA53" s="166"/>
      <c r="AB53" s="166"/>
      <c r="AC53" s="166"/>
      <c r="AD53" s="167"/>
      <c r="AE53" s="165"/>
      <c r="AF53" s="166"/>
      <c r="AG53" s="166"/>
      <c r="AH53" s="166"/>
      <c r="AI53" s="166"/>
      <c r="AJ53" s="166"/>
      <c r="AK53" s="166"/>
      <c r="AL53" s="166"/>
      <c r="AM53" s="166"/>
      <c r="AN53" s="166"/>
      <c r="AO53" s="167"/>
    </row>
    <row r="54" spans="1:41" ht="12.75">
      <c r="A54" s="162"/>
      <c r="B54" s="163"/>
      <c r="C54" s="163"/>
      <c r="D54" s="163"/>
      <c r="E54" s="163"/>
      <c r="F54" s="163"/>
      <c r="G54" s="163"/>
      <c r="H54" s="163"/>
      <c r="I54" s="163"/>
      <c r="J54" s="164"/>
      <c r="K54" s="165"/>
      <c r="L54" s="166"/>
      <c r="M54" s="166"/>
      <c r="N54" s="166"/>
      <c r="O54" s="166"/>
      <c r="P54" s="166"/>
      <c r="Q54" s="166"/>
      <c r="R54" s="166"/>
      <c r="S54" s="166"/>
      <c r="T54" s="167"/>
      <c r="U54" s="165"/>
      <c r="V54" s="166"/>
      <c r="W54" s="166"/>
      <c r="X54" s="166"/>
      <c r="Y54" s="166"/>
      <c r="Z54" s="166"/>
      <c r="AA54" s="166"/>
      <c r="AB54" s="166"/>
      <c r="AC54" s="166"/>
      <c r="AD54" s="167"/>
      <c r="AE54" s="165"/>
      <c r="AF54" s="166"/>
      <c r="AG54" s="166"/>
      <c r="AH54" s="166"/>
      <c r="AI54" s="166"/>
      <c r="AJ54" s="166"/>
      <c r="AK54" s="166"/>
      <c r="AL54" s="166"/>
      <c r="AM54" s="166"/>
      <c r="AN54" s="166"/>
      <c r="AO54" s="167"/>
    </row>
    <row r="55" spans="1:41" ht="12.75">
      <c r="A55" s="162"/>
      <c r="B55" s="163"/>
      <c r="C55" s="163"/>
      <c r="D55" s="163"/>
      <c r="E55" s="163"/>
      <c r="F55" s="163"/>
      <c r="G55" s="163"/>
      <c r="H55" s="163"/>
      <c r="I55" s="163"/>
      <c r="J55" s="164"/>
      <c r="K55" s="165"/>
      <c r="L55" s="166"/>
      <c r="M55" s="166"/>
      <c r="N55" s="166"/>
      <c r="O55" s="166"/>
      <c r="P55" s="166"/>
      <c r="Q55" s="166"/>
      <c r="R55" s="166"/>
      <c r="S55" s="166"/>
      <c r="T55" s="167"/>
      <c r="U55" s="165"/>
      <c r="V55" s="166"/>
      <c r="W55" s="166"/>
      <c r="X55" s="166"/>
      <c r="Y55" s="166"/>
      <c r="Z55" s="166"/>
      <c r="AA55" s="166"/>
      <c r="AB55" s="166"/>
      <c r="AC55" s="166"/>
      <c r="AD55" s="167"/>
      <c r="AE55" s="165"/>
      <c r="AF55" s="166"/>
      <c r="AG55" s="166"/>
      <c r="AH55" s="166"/>
      <c r="AI55" s="166"/>
      <c r="AJ55" s="166"/>
      <c r="AK55" s="166"/>
      <c r="AL55" s="166"/>
      <c r="AM55" s="166"/>
      <c r="AN55" s="166"/>
      <c r="AO55" s="167"/>
    </row>
    <row r="56" spans="1:41" ht="12.75">
      <c r="A56" s="162"/>
      <c r="B56" s="163"/>
      <c r="C56" s="163"/>
      <c r="D56" s="163"/>
      <c r="E56" s="163"/>
      <c r="F56" s="163"/>
      <c r="G56" s="163"/>
      <c r="H56" s="163"/>
      <c r="I56" s="163"/>
      <c r="J56" s="164"/>
      <c r="K56" s="165"/>
      <c r="L56" s="166"/>
      <c r="M56" s="166"/>
      <c r="N56" s="166"/>
      <c r="O56" s="166"/>
      <c r="P56" s="166"/>
      <c r="Q56" s="166"/>
      <c r="R56" s="166"/>
      <c r="S56" s="166"/>
      <c r="T56" s="167"/>
      <c r="U56" s="165"/>
      <c r="V56" s="166"/>
      <c r="W56" s="166"/>
      <c r="X56" s="166"/>
      <c r="Y56" s="166"/>
      <c r="Z56" s="166"/>
      <c r="AA56" s="166"/>
      <c r="AB56" s="166"/>
      <c r="AC56" s="166"/>
      <c r="AD56" s="167"/>
      <c r="AE56" s="165"/>
      <c r="AF56" s="166"/>
      <c r="AG56" s="166"/>
      <c r="AH56" s="166"/>
      <c r="AI56" s="166"/>
      <c r="AJ56" s="166"/>
      <c r="AK56" s="166"/>
      <c r="AL56" s="166"/>
      <c r="AM56" s="166"/>
      <c r="AN56" s="166"/>
      <c r="AO56" s="167"/>
    </row>
    <row r="57" spans="1:41" ht="13.5" thickBot="1">
      <c r="A57" s="147"/>
      <c r="B57" s="148"/>
      <c r="C57" s="148"/>
      <c r="D57" s="148"/>
      <c r="E57" s="148"/>
      <c r="F57" s="148"/>
      <c r="G57" s="148"/>
      <c r="H57" s="148"/>
      <c r="I57" s="148"/>
      <c r="J57" s="149"/>
      <c r="K57" s="168"/>
      <c r="L57" s="169"/>
      <c r="M57" s="169"/>
      <c r="N57" s="169"/>
      <c r="O57" s="169"/>
      <c r="P57" s="169"/>
      <c r="Q57" s="169"/>
      <c r="R57" s="169"/>
      <c r="S57" s="169"/>
      <c r="T57" s="170"/>
      <c r="U57" s="168"/>
      <c r="V57" s="169"/>
      <c r="W57" s="169"/>
      <c r="X57" s="169"/>
      <c r="Y57" s="169"/>
      <c r="Z57" s="169"/>
      <c r="AA57" s="169"/>
      <c r="AB57" s="169"/>
      <c r="AC57" s="169"/>
      <c r="AD57" s="170"/>
      <c r="AE57" s="168"/>
      <c r="AF57" s="169"/>
      <c r="AG57" s="169"/>
      <c r="AH57" s="169"/>
      <c r="AI57" s="169"/>
      <c r="AJ57" s="169"/>
      <c r="AK57" s="169"/>
      <c r="AL57" s="169"/>
      <c r="AM57" s="169"/>
      <c r="AN57" s="169"/>
      <c r="AO57" s="170"/>
    </row>
  </sheetData>
  <mergeCells count="281">
    <mergeCell ref="R10:T10"/>
    <mergeCell ref="P2:T3"/>
    <mergeCell ref="N5:O5"/>
    <mergeCell ref="N6:O6"/>
    <mergeCell ref="N7:O7"/>
    <mergeCell ref="R6:T6"/>
    <mergeCell ref="R7:T7"/>
    <mergeCell ref="R8:T8"/>
    <mergeCell ref="R9:T9"/>
    <mergeCell ref="N4:O4"/>
    <mergeCell ref="H9:M9"/>
    <mergeCell ref="H10:M10"/>
    <mergeCell ref="H11:M11"/>
    <mergeCell ref="N8:O8"/>
    <mergeCell ref="N9:O9"/>
    <mergeCell ref="N10:O10"/>
    <mergeCell ref="C35:C36"/>
    <mergeCell ref="F4:G4"/>
    <mergeCell ref="F5:G5"/>
    <mergeCell ref="F6:G6"/>
    <mergeCell ref="F7:G7"/>
    <mergeCell ref="F8:G8"/>
    <mergeCell ref="F9:G9"/>
    <mergeCell ref="F10:G10"/>
    <mergeCell ref="F11:G11"/>
    <mergeCell ref="F12:G12"/>
    <mergeCell ref="P14:T14"/>
    <mergeCell ref="S31:T32"/>
    <mergeCell ref="R5:T5"/>
    <mergeCell ref="F19:G19"/>
    <mergeCell ref="F20:G20"/>
    <mergeCell ref="F21:G21"/>
    <mergeCell ref="F22:G22"/>
    <mergeCell ref="F13:G13"/>
    <mergeCell ref="F14:G14"/>
    <mergeCell ref="F17:G17"/>
    <mergeCell ref="R25:T25"/>
    <mergeCell ref="G2:M3"/>
    <mergeCell ref="Q11:T11"/>
    <mergeCell ref="H4:M4"/>
    <mergeCell ref="H5:M5"/>
    <mergeCell ref="H6:M6"/>
    <mergeCell ref="H7:M7"/>
    <mergeCell ref="H8:M8"/>
    <mergeCell ref="R4:T4"/>
    <mergeCell ref="P12:T12"/>
    <mergeCell ref="R23:T23"/>
    <mergeCell ref="R17:T17"/>
    <mergeCell ref="P19:Q19"/>
    <mergeCell ref="P23:Q23"/>
    <mergeCell ref="P25:Q25"/>
    <mergeCell ref="R13:T13"/>
    <mergeCell ref="R15:T15"/>
    <mergeCell ref="R19:T19"/>
    <mergeCell ref="P21:Q21"/>
    <mergeCell ref="P18:T18"/>
    <mergeCell ref="P20:T20"/>
    <mergeCell ref="P22:T22"/>
    <mergeCell ref="P24:T24"/>
    <mergeCell ref="R21:T21"/>
    <mergeCell ref="F15:G15"/>
    <mergeCell ref="F16:G16"/>
    <mergeCell ref="H16:M16"/>
    <mergeCell ref="H17:M17"/>
    <mergeCell ref="D28:H28"/>
    <mergeCell ref="J28:O28"/>
    <mergeCell ref="I27:O27"/>
    <mergeCell ref="B18:E18"/>
    <mergeCell ref="H18:M18"/>
    <mergeCell ref="F18:G18"/>
    <mergeCell ref="H19:M19"/>
    <mergeCell ref="H20:M20"/>
    <mergeCell ref="H21:M21"/>
    <mergeCell ref="H22:M22"/>
    <mergeCell ref="C31:H32"/>
    <mergeCell ref="K31:R31"/>
    <mergeCell ref="D33:G34"/>
    <mergeCell ref="I33:I34"/>
    <mergeCell ref="I31:J32"/>
    <mergeCell ref="K32:L32"/>
    <mergeCell ref="M32:N32"/>
    <mergeCell ref="O32:P32"/>
    <mergeCell ref="B14:E14"/>
    <mergeCell ref="B15:E15"/>
    <mergeCell ref="B16:E16"/>
    <mergeCell ref="C33:C34"/>
    <mergeCell ref="C27:H27"/>
    <mergeCell ref="B19:E19"/>
    <mergeCell ref="B20:E20"/>
    <mergeCell ref="B21:E21"/>
    <mergeCell ref="B22:E22"/>
    <mergeCell ref="B17:E17"/>
    <mergeCell ref="B10:E10"/>
    <mergeCell ref="B11:E11"/>
    <mergeCell ref="B12:E12"/>
    <mergeCell ref="B13:E13"/>
    <mergeCell ref="N2:O3"/>
    <mergeCell ref="D26:T26"/>
    <mergeCell ref="P4:Q4"/>
    <mergeCell ref="P5:Q5"/>
    <mergeCell ref="P6:Q6"/>
    <mergeCell ref="P7:Q7"/>
    <mergeCell ref="P8:Q8"/>
    <mergeCell ref="P9:Q9"/>
    <mergeCell ref="P10:Q10"/>
    <mergeCell ref="P13:Q13"/>
    <mergeCell ref="H12:M12"/>
    <mergeCell ref="H13:M13"/>
    <mergeCell ref="H14:M14"/>
    <mergeCell ref="H15:M15"/>
    <mergeCell ref="D35:H36"/>
    <mergeCell ref="I37:T37"/>
    <mergeCell ref="U33:V34"/>
    <mergeCell ref="U35:V36"/>
    <mergeCell ref="U37:V37"/>
    <mergeCell ref="K33:K34"/>
    <mergeCell ref="M33:M34"/>
    <mergeCell ref="O35:O36"/>
    <mergeCell ref="Q35:Q36"/>
    <mergeCell ref="U39:V39"/>
    <mergeCell ref="I38:T38"/>
    <mergeCell ref="I39:T39"/>
    <mergeCell ref="S35:S36"/>
    <mergeCell ref="P15:Q15"/>
    <mergeCell ref="U31:Y32"/>
    <mergeCell ref="W33:Y34"/>
    <mergeCell ref="W35:Y36"/>
    <mergeCell ref="Q32:R32"/>
    <mergeCell ref="P27:T27"/>
    <mergeCell ref="P28:Q28"/>
    <mergeCell ref="R28:T28"/>
    <mergeCell ref="P17:Q17"/>
    <mergeCell ref="P16:T16"/>
    <mergeCell ref="Z7:AA7"/>
    <mergeCell ref="AB7:AG7"/>
    <mergeCell ref="Z9:AA9"/>
    <mergeCell ref="AB9:AG9"/>
    <mergeCell ref="Z8:AA8"/>
    <mergeCell ref="AB8:AG8"/>
    <mergeCell ref="Z5:AA5"/>
    <mergeCell ref="AB5:AG5"/>
    <mergeCell ref="AH2:AI3"/>
    <mergeCell ref="AJ2:AN3"/>
    <mergeCell ref="Z4:AA4"/>
    <mergeCell ref="AB4:AG4"/>
    <mergeCell ref="AH4:AI4"/>
    <mergeCell ref="AJ4:AK4"/>
    <mergeCell ref="AL4:AN4"/>
    <mergeCell ref="AA2:AG3"/>
    <mergeCell ref="Z6:AA6"/>
    <mergeCell ref="AB6:AG6"/>
    <mergeCell ref="AH6:AI6"/>
    <mergeCell ref="AJ6:AK6"/>
    <mergeCell ref="AL9:AN9"/>
    <mergeCell ref="AH10:AI10"/>
    <mergeCell ref="AL10:AN10"/>
    <mergeCell ref="AH5:AI5"/>
    <mergeCell ref="AJ5:AK5"/>
    <mergeCell ref="AL5:AN5"/>
    <mergeCell ref="AL6:AN6"/>
    <mergeCell ref="AH7:AI7"/>
    <mergeCell ref="AJ7:AK7"/>
    <mergeCell ref="AL7:AN7"/>
    <mergeCell ref="AL8:AN8"/>
    <mergeCell ref="AH8:AI8"/>
    <mergeCell ref="AJ8:AK8"/>
    <mergeCell ref="Z12:AA12"/>
    <mergeCell ref="AB12:AG12"/>
    <mergeCell ref="AH9:AI9"/>
    <mergeCell ref="AJ9:AK9"/>
    <mergeCell ref="Z10:AA10"/>
    <mergeCell ref="AB10:AG10"/>
    <mergeCell ref="Z11:AA11"/>
    <mergeCell ref="AB11:AG11"/>
    <mergeCell ref="AH12:AI12"/>
    <mergeCell ref="AJ10:AK10"/>
    <mergeCell ref="AJ11:AK11"/>
    <mergeCell ref="AJ12:AK12"/>
    <mergeCell ref="AL11:AN11"/>
    <mergeCell ref="AL12:AN12"/>
    <mergeCell ref="V13:Y15"/>
    <mergeCell ref="Z13:AA13"/>
    <mergeCell ref="Z14:AA14"/>
    <mergeCell ref="Z15:AA15"/>
    <mergeCell ref="AB13:AG13"/>
    <mergeCell ref="AB14:AG14"/>
    <mergeCell ref="AH13:AI13"/>
    <mergeCell ref="AH11:AI11"/>
    <mergeCell ref="AJ13:AK13"/>
    <mergeCell ref="AL13:AN13"/>
    <mergeCell ref="AH14:AI14"/>
    <mergeCell ref="AJ14:AK14"/>
    <mergeCell ref="AL14:AN14"/>
    <mergeCell ref="AL16:AN16"/>
    <mergeCell ref="AB15:AG15"/>
    <mergeCell ref="AJ16:AK16"/>
    <mergeCell ref="AL17:AN17"/>
    <mergeCell ref="AL15:AN15"/>
    <mergeCell ref="AB17:AG17"/>
    <mergeCell ref="AH15:AI15"/>
    <mergeCell ref="AB19:AG19"/>
    <mergeCell ref="AJ15:AK15"/>
    <mergeCell ref="AJ17:AK17"/>
    <mergeCell ref="AB16:AG16"/>
    <mergeCell ref="AL29:AN29"/>
    <mergeCell ref="V20:Y20"/>
    <mergeCell ref="AH16:AI16"/>
    <mergeCell ref="AH17:AI17"/>
    <mergeCell ref="Z19:AA19"/>
    <mergeCell ref="Z17:AA17"/>
    <mergeCell ref="Z20:AA20"/>
    <mergeCell ref="V16:Y16"/>
    <mergeCell ref="Z16:AA16"/>
    <mergeCell ref="V17:Y17"/>
    <mergeCell ref="AC31:AI37"/>
    <mergeCell ref="Z18:AA18"/>
    <mergeCell ref="AB18:AG18"/>
    <mergeCell ref="AJ29:AK29"/>
    <mergeCell ref="V22:AI24"/>
    <mergeCell ref="AJ28:AK28"/>
    <mergeCell ref="AJ18:AN18"/>
    <mergeCell ref="AB20:AG20"/>
    <mergeCell ref="V18:Y18"/>
    <mergeCell ref="V19:Y19"/>
    <mergeCell ref="AL40:AN40"/>
    <mergeCell ref="AC28:AH28"/>
    <mergeCell ref="AD29:AI29"/>
    <mergeCell ref="Y43:AN44"/>
    <mergeCell ref="AL28:AN28"/>
    <mergeCell ref="W38:Y38"/>
    <mergeCell ref="W39:Y39"/>
    <mergeCell ref="D30:Y30"/>
    <mergeCell ref="W37:Y37"/>
    <mergeCell ref="U38:V38"/>
    <mergeCell ref="AC39:AH39"/>
    <mergeCell ref="AD40:AI40"/>
    <mergeCell ref="I42:L42"/>
    <mergeCell ref="I43:L43"/>
    <mergeCell ref="N42:R42"/>
    <mergeCell ref="N43:R43"/>
    <mergeCell ref="A41:AO41"/>
    <mergeCell ref="AJ39:AK39"/>
    <mergeCell ref="AL39:AN39"/>
    <mergeCell ref="AJ40:AK40"/>
    <mergeCell ref="C44:F44"/>
    <mergeCell ref="T47:X47"/>
    <mergeCell ref="M46:R46"/>
    <mergeCell ref="M47:R47"/>
    <mergeCell ref="N44:R44"/>
    <mergeCell ref="C47:F47"/>
    <mergeCell ref="I44:L44"/>
    <mergeCell ref="I45:L45"/>
    <mergeCell ref="M45:R45"/>
    <mergeCell ref="U49:AD49"/>
    <mergeCell ref="U50:AD57"/>
    <mergeCell ref="AE49:AO49"/>
    <mergeCell ref="AE50:AO57"/>
    <mergeCell ref="A49:J49"/>
    <mergeCell ref="A50:J57"/>
    <mergeCell ref="K49:T49"/>
    <mergeCell ref="K50:T57"/>
    <mergeCell ref="Y47:AN47"/>
    <mergeCell ref="G46:H46"/>
    <mergeCell ref="I46:L46"/>
    <mergeCell ref="G47:H47"/>
    <mergeCell ref="I47:L47"/>
    <mergeCell ref="Y45:Y46"/>
    <mergeCell ref="AN45:AN46"/>
    <mergeCell ref="Z45:AM45"/>
    <mergeCell ref="Z46:AM46"/>
    <mergeCell ref="G45:H45"/>
    <mergeCell ref="V10:Y12"/>
    <mergeCell ref="C46:F46"/>
    <mergeCell ref="A1:AO1"/>
    <mergeCell ref="B4:E6"/>
    <mergeCell ref="B7:E9"/>
    <mergeCell ref="V4:Y6"/>
    <mergeCell ref="V7:Y9"/>
    <mergeCell ref="T45:X45"/>
    <mergeCell ref="T46:X46"/>
    <mergeCell ref="C45:F45"/>
  </mergeCells>
  <printOptions horizontalCentered="1" verticalCentered="1"/>
  <pageMargins left="0.15748031496062992" right="0.15748031496062992" top="0.1968503937007874" bottom="0.1968503937007874" header="0.5118110236220472" footer="0.5118110236220472"/>
  <pageSetup fitToHeight="1" fitToWidth="1" horizontalDpi="360" verticalDpi="360" orientation="portrait"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81"/>
  <sheetViews>
    <sheetView showZeros="0" tabSelected="1" zoomScale="50" zoomScaleNormal="50" workbookViewId="0" topLeftCell="A1">
      <selection activeCell="R39" sqref="R39:T41"/>
    </sheetView>
  </sheetViews>
  <sheetFormatPr defaultColWidth="9.140625" defaultRowHeight="12.75"/>
  <cols>
    <col min="1" max="1" width="4.7109375" style="1" customWidth="1"/>
    <col min="2" max="2" width="8.140625" style="1" customWidth="1"/>
    <col min="3" max="3" width="10.57421875" style="1" customWidth="1"/>
    <col min="4" max="4" width="5.57421875" style="1" customWidth="1"/>
    <col min="5" max="5" width="4.57421875" style="1" customWidth="1"/>
    <col min="6" max="6" width="5.140625" style="1" customWidth="1"/>
    <col min="7" max="7" width="5.57421875" style="1" customWidth="1"/>
    <col min="8" max="8" width="7.7109375" style="1" customWidth="1"/>
    <col min="9" max="9" width="5.140625" style="1" customWidth="1"/>
    <col min="10" max="10" width="6.8515625" style="1" customWidth="1"/>
    <col min="11" max="11" width="3.140625" style="1" customWidth="1"/>
    <col min="12" max="12" width="7.57421875" style="1" customWidth="1"/>
    <col min="13" max="13" width="6.00390625" style="1" customWidth="1"/>
    <col min="14" max="14" width="14.7109375" style="1" customWidth="1"/>
    <col min="15" max="15" width="5.8515625" style="1" customWidth="1"/>
    <col min="16" max="16" width="7.140625" style="1" customWidth="1"/>
    <col min="17" max="17" width="3.00390625" style="1" customWidth="1"/>
    <col min="18" max="18" width="10.57421875" style="1" customWidth="1"/>
    <col min="19" max="19" width="9.8515625" style="1" customWidth="1"/>
    <col min="20" max="20" width="4.421875" style="1" customWidth="1"/>
    <col min="21" max="21" width="7.140625" style="1" customWidth="1"/>
    <col min="22" max="22" width="7.00390625" style="1" customWidth="1"/>
    <col min="23" max="23" width="6.8515625" style="1" customWidth="1"/>
    <col min="24" max="24" width="8.00390625" style="1" customWidth="1"/>
    <col min="25" max="25" width="5.8515625" style="1" customWidth="1"/>
    <col min="26" max="26" width="6.57421875" style="1" customWidth="1"/>
    <col min="27" max="27" width="5.8515625" style="1" customWidth="1"/>
    <col min="28" max="28" width="6.57421875" style="1" customWidth="1"/>
    <col min="29" max="29" width="6.421875" style="1" customWidth="1"/>
    <col min="30" max="30" width="8.00390625" style="1" customWidth="1"/>
    <col min="31" max="31" width="9.421875" style="1" customWidth="1"/>
    <col min="32" max="32" width="8.00390625" style="1" customWidth="1"/>
    <col min="33" max="33" width="8.421875" style="1" customWidth="1"/>
    <col min="34" max="34" width="5.7109375" style="1" customWidth="1"/>
    <col min="35" max="36" width="6.00390625" style="1" customWidth="1"/>
    <col min="37" max="37" width="5.57421875" style="1" customWidth="1"/>
    <col min="38" max="38" width="5.140625" style="1" customWidth="1"/>
    <col min="39" max="39" width="6.140625" style="1" customWidth="1"/>
    <col min="40" max="40" width="10.8515625" style="1" customWidth="1"/>
    <col min="41" max="16384" width="9.140625" style="1" customWidth="1"/>
  </cols>
  <sheetData>
    <row r="1" spans="1:40" ht="12.75">
      <c r="A1" s="81"/>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82"/>
    </row>
    <row r="2" spans="1:40" ht="12.75">
      <c r="A2" s="76"/>
      <c r="B2" s="73"/>
      <c r="C2" s="73"/>
      <c r="D2" s="314" t="s">
        <v>251</v>
      </c>
      <c r="E2" s="314"/>
      <c r="F2" s="314"/>
      <c r="G2" s="314"/>
      <c r="H2" s="314"/>
      <c r="I2" s="314"/>
      <c r="J2" s="314"/>
      <c r="K2" s="314"/>
      <c r="L2" s="314"/>
      <c r="M2" s="314"/>
      <c r="N2" s="314"/>
      <c r="O2" s="314"/>
      <c r="P2" s="314"/>
      <c r="Q2" s="314"/>
      <c r="R2" s="314"/>
      <c r="S2" s="314"/>
      <c r="T2" s="314"/>
      <c r="U2" s="314"/>
      <c r="V2" s="314"/>
      <c r="W2" s="314"/>
      <c r="X2" s="73"/>
      <c r="Y2" s="73"/>
      <c r="Z2" s="73"/>
      <c r="AA2" s="73"/>
      <c r="AB2" s="73"/>
      <c r="AC2" s="73"/>
      <c r="AD2" s="73"/>
      <c r="AE2" s="73"/>
      <c r="AF2" s="73"/>
      <c r="AG2" s="73"/>
      <c r="AH2" s="73"/>
      <c r="AI2" s="73"/>
      <c r="AJ2" s="73"/>
      <c r="AK2" s="73"/>
      <c r="AL2" s="73"/>
      <c r="AM2" s="73"/>
      <c r="AN2" s="74"/>
    </row>
    <row r="3" spans="1:40" ht="13.5" thickBot="1">
      <c r="A3" s="76"/>
      <c r="B3" s="73"/>
      <c r="C3" s="73"/>
      <c r="D3" s="314"/>
      <c r="E3" s="314"/>
      <c r="F3" s="314"/>
      <c r="G3" s="314"/>
      <c r="H3" s="314"/>
      <c r="I3" s="314"/>
      <c r="J3" s="314"/>
      <c r="K3" s="314"/>
      <c r="L3" s="314"/>
      <c r="M3" s="314"/>
      <c r="N3" s="314"/>
      <c r="O3" s="314"/>
      <c r="P3" s="314"/>
      <c r="Q3" s="314"/>
      <c r="R3" s="314"/>
      <c r="S3" s="314"/>
      <c r="T3" s="314"/>
      <c r="U3" s="314"/>
      <c r="V3" s="314"/>
      <c r="W3" s="314"/>
      <c r="X3" s="73"/>
      <c r="Y3" s="73"/>
      <c r="Z3" s="73"/>
      <c r="AA3" s="73"/>
      <c r="AB3" s="73"/>
      <c r="AC3" s="73"/>
      <c r="AD3" s="73"/>
      <c r="AE3" s="73"/>
      <c r="AF3" s="73"/>
      <c r="AG3" s="73"/>
      <c r="AH3" s="73"/>
      <c r="AI3" s="73"/>
      <c r="AJ3" s="73"/>
      <c r="AK3" s="73"/>
      <c r="AL3" s="73"/>
      <c r="AM3" s="73"/>
      <c r="AN3" s="74"/>
    </row>
    <row r="4" spans="1:40" ht="12.75">
      <c r="A4" s="76"/>
      <c r="B4" s="73"/>
      <c r="C4" s="73"/>
      <c r="D4" s="314"/>
      <c r="E4" s="314"/>
      <c r="F4" s="314"/>
      <c r="G4" s="314"/>
      <c r="H4" s="314"/>
      <c r="I4" s="314"/>
      <c r="J4" s="314"/>
      <c r="K4" s="314"/>
      <c r="L4" s="314"/>
      <c r="M4" s="314"/>
      <c r="N4" s="314"/>
      <c r="O4" s="314"/>
      <c r="P4" s="314"/>
      <c r="Q4" s="314"/>
      <c r="R4" s="314"/>
      <c r="S4" s="314"/>
      <c r="T4" s="314"/>
      <c r="U4" s="314"/>
      <c r="V4" s="314"/>
      <c r="W4" s="314"/>
      <c r="X4" s="73"/>
      <c r="Y4" s="316" t="s">
        <v>249</v>
      </c>
      <c r="Z4" s="317"/>
      <c r="AA4" s="317"/>
      <c r="AB4" s="318"/>
      <c r="AC4" s="322" t="s">
        <v>250</v>
      </c>
      <c r="AD4" s="323"/>
      <c r="AE4" s="326"/>
      <c r="AF4" s="327"/>
      <c r="AG4" s="327"/>
      <c r="AH4" s="327"/>
      <c r="AI4" s="327"/>
      <c r="AJ4" s="327"/>
      <c r="AK4" s="327"/>
      <c r="AL4" s="327"/>
      <c r="AM4" s="327"/>
      <c r="AN4" s="333"/>
    </row>
    <row r="5" spans="1:40" ht="21" customHeight="1" thickBot="1">
      <c r="A5" s="76"/>
      <c r="B5" s="73"/>
      <c r="C5" s="73"/>
      <c r="D5" s="315" t="s">
        <v>252</v>
      </c>
      <c r="E5" s="315"/>
      <c r="F5" s="315"/>
      <c r="G5" s="315"/>
      <c r="H5" s="315"/>
      <c r="I5" s="315"/>
      <c r="J5" s="315"/>
      <c r="K5" s="315"/>
      <c r="L5" s="315"/>
      <c r="M5" s="315"/>
      <c r="N5" s="315"/>
      <c r="O5" s="315"/>
      <c r="P5" s="315"/>
      <c r="Q5" s="315"/>
      <c r="R5" s="315"/>
      <c r="S5" s="315"/>
      <c r="T5" s="315"/>
      <c r="U5" s="315"/>
      <c r="V5" s="315"/>
      <c r="W5" s="315"/>
      <c r="X5" s="73"/>
      <c r="Y5" s="319"/>
      <c r="Z5" s="320"/>
      <c r="AA5" s="320"/>
      <c r="AB5" s="321"/>
      <c r="AC5" s="324"/>
      <c r="AD5" s="325"/>
      <c r="AE5" s="328"/>
      <c r="AF5" s="329"/>
      <c r="AG5" s="329"/>
      <c r="AH5" s="329"/>
      <c r="AI5" s="329"/>
      <c r="AJ5" s="329"/>
      <c r="AK5" s="329"/>
      <c r="AL5" s="329"/>
      <c r="AM5" s="329"/>
      <c r="AN5" s="332"/>
    </row>
    <row r="6" spans="1:40" ht="18">
      <c r="A6" s="76"/>
      <c r="B6" s="73"/>
      <c r="C6" s="73"/>
      <c r="D6" s="315" t="s">
        <v>253</v>
      </c>
      <c r="E6" s="315"/>
      <c r="F6" s="315"/>
      <c r="G6" s="315"/>
      <c r="H6" s="315"/>
      <c r="I6" s="315"/>
      <c r="J6" s="315"/>
      <c r="K6" s="315"/>
      <c r="L6" s="315"/>
      <c r="M6" s="315"/>
      <c r="N6" s="315"/>
      <c r="O6" s="315"/>
      <c r="P6" s="315"/>
      <c r="Q6" s="315"/>
      <c r="R6" s="315"/>
      <c r="S6" s="315"/>
      <c r="T6" s="315"/>
      <c r="U6" s="315"/>
      <c r="V6" s="315"/>
      <c r="W6" s="315"/>
      <c r="X6" s="73"/>
      <c r="Y6" s="347" t="s">
        <v>248</v>
      </c>
      <c r="Z6" s="348"/>
      <c r="AA6" s="348"/>
      <c r="AB6" s="348"/>
      <c r="AC6" s="348"/>
      <c r="AD6" s="349"/>
      <c r="AE6" s="335" t="s">
        <v>247</v>
      </c>
      <c r="AF6" s="334"/>
      <c r="AG6" s="330"/>
      <c r="AH6" s="330"/>
      <c r="AI6" s="330"/>
      <c r="AJ6" s="330"/>
      <c r="AK6" s="330"/>
      <c r="AL6" s="330"/>
      <c r="AM6" s="330"/>
      <c r="AN6" s="331"/>
    </row>
    <row r="7" spans="1:40" ht="18.75" customHeight="1" thickBot="1">
      <c r="A7" s="76"/>
      <c r="B7" s="73"/>
      <c r="C7" s="73"/>
      <c r="D7" s="315" t="s">
        <v>254</v>
      </c>
      <c r="E7" s="315"/>
      <c r="F7" s="315"/>
      <c r="G7" s="315"/>
      <c r="H7" s="315"/>
      <c r="I7" s="315"/>
      <c r="J7" s="315"/>
      <c r="K7" s="315"/>
      <c r="L7" s="315"/>
      <c r="M7" s="315"/>
      <c r="N7" s="315"/>
      <c r="O7" s="315"/>
      <c r="P7" s="315"/>
      <c r="Q7" s="315"/>
      <c r="R7" s="315"/>
      <c r="S7" s="315"/>
      <c r="T7" s="315"/>
      <c r="U7" s="315"/>
      <c r="V7" s="315"/>
      <c r="W7" s="315"/>
      <c r="X7" s="73"/>
      <c r="Y7" s="350"/>
      <c r="Z7" s="351"/>
      <c r="AA7" s="351"/>
      <c r="AB7" s="351"/>
      <c r="AC7" s="351"/>
      <c r="AD7" s="352"/>
      <c r="AE7" s="324"/>
      <c r="AF7" s="328"/>
      <c r="AG7" s="329"/>
      <c r="AH7" s="329"/>
      <c r="AI7" s="329"/>
      <c r="AJ7" s="329"/>
      <c r="AK7" s="329"/>
      <c r="AL7" s="329"/>
      <c r="AM7" s="329"/>
      <c r="AN7" s="332"/>
    </row>
    <row r="8" spans="1:40" ht="18">
      <c r="A8" s="76"/>
      <c r="B8" s="73"/>
      <c r="C8" s="73"/>
      <c r="D8" s="315" t="s">
        <v>255</v>
      </c>
      <c r="E8" s="315"/>
      <c r="F8" s="315"/>
      <c r="G8" s="315"/>
      <c r="H8" s="315"/>
      <c r="I8" s="315"/>
      <c r="J8" s="315"/>
      <c r="K8" s="315"/>
      <c r="L8" s="315"/>
      <c r="M8" s="315"/>
      <c r="N8" s="315"/>
      <c r="O8" s="315"/>
      <c r="P8" s="315"/>
      <c r="Q8" s="315"/>
      <c r="R8" s="315"/>
      <c r="S8" s="315"/>
      <c r="T8" s="315"/>
      <c r="U8" s="315"/>
      <c r="V8" s="315"/>
      <c r="W8" s="315"/>
      <c r="X8" s="73"/>
      <c r="Y8" s="347" t="s">
        <v>245</v>
      </c>
      <c r="Z8" s="348"/>
      <c r="AA8" s="348"/>
      <c r="AB8" s="348"/>
      <c r="AC8" s="348"/>
      <c r="AD8" s="349"/>
      <c r="AE8" s="322" t="s">
        <v>246</v>
      </c>
      <c r="AF8" s="326"/>
      <c r="AG8" s="327"/>
      <c r="AH8" s="327"/>
      <c r="AI8" s="327"/>
      <c r="AJ8" s="327"/>
      <c r="AK8" s="327"/>
      <c r="AL8" s="327"/>
      <c r="AM8" s="327"/>
      <c r="AN8" s="333"/>
    </row>
    <row r="9" spans="1:40" ht="21" customHeight="1" thickBot="1">
      <c r="A9" s="76"/>
      <c r="B9" s="73"/>
      <c r="C9" s="73"/>
      <c r="D9" s="73"/>
      <c r="E9" s="73"/>
      <c r="F9" s="73"/>
      <c r="G9" s="73"/>
      <c r="H9" s="73"/>
      <c r="I9" s="73"/>
      <c r="J9" s="73"/>
      <c r="K9" s="73"/>
      <c r="L9" s="73"/>
      <c r="M9" s="73"/>
      <c r="N9" s="73"/>
      <c r="O9" s="73"/>
      <c r="P9" s="73"/>
      <c r="Q9" s="73"/>
      <c r="R9" s="73"/>
      <c r="S9" s="73"/>
      <c r="T9" s="73"/>
      <c r="U9" s="73"/>
      <c r="V9" s="73"/>
      <c r="W9" s="73"/>
      <c r="X9" s="73"/>
      <c r="Y9" s="350"/>
      <c r="Z9" s="351"/>
      <c r="AA9" s="351"/>
      <c r="AB9" s="351"/>
      <c r="AC9" s="351"/>
      <c r="AD9" s="352"/>
      <c r="AE9" s="324"/>
      <c r="AF9" s="328"/>
      <c r="AG9" s="329"/>
      <c r="AH9" s="329"/>
      <c r="AI9" s="329"/>
      <c r="AJ9" s="329"/>
      <c r="AK9" s="329"/>
      <c r="AL9" s="329"/>
      <c r="AM9" s="329"/>
      <c r="AN9" s="332"/>
    </row>
    <row r="10" spans="1:40" ht="12.75">
      <c r="A10" s="76"/>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4"/>
    </row>
    <row r="11" spans="1:40" ht="13.5" thickBot="1">
      <c r="A11" s="76"/>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4"/>
    </row>
    <row r="12" spans="1:40" ht="12.75">
      <c r="A12" s="76"/>
      <c r="B12" s="73"/>
      <c r="C12" s="336" t="s">
        <v>262</v>
      </c>
      <c r="D12" s="337"/>
      <c r="E12" s="337"/>
      <c r="F12" s="337"/>
      <c r="G12" s="337"/>
      <c r="H12" s="337"/>
      <c r="I12" s="337"/>
      <c r="J12" s="337"/>
      <c r="K12" s="337"/>
      <c r="L12" s="338"/>
      <c r="M12" s="342" t="s">
        <v>244</v>
      </c>
      <c r="N12" s="344"/>
      <c r="O12" s="345"/>
      <c r="P12" s="345"/>
      <c r="Q12" s="345"/>
      <c r="R12" s="346"/>
      <c r="S12" s="73"/>
      <c r="T12" s="73"/>
      <c r="U12" s="73"/>
      <c r="V12" s="73"/>
      <c r="W12" s="73"/>
      <c r="X12" s="73"/>
      <c r="Y12" s="73"/>
      <c r="Z12" s="73"/>
      <c r="AA12" s="73"/>
      <c r="AB12" s="73"/>
      <c r="AC12" s="73"/>
      <c r="AD12" s="73"/>
      <c r="AE12" s="371" t="s">
        <v>238</v>
      </c>
      <c r="AF12" s="372"/>
      <c r="AG12" s="322" t="s">
        <v>237</v>
      </c>
      <c r="AH12" s="375"/>
      <c r="AI12" s="344"/>
      <c r="AJ12" s="345"/>
      <c r="AK12" s="345"/>
      <c r="AL12" s="345"/>
      <c r="AM12" s="345"/>
      <c r="AN12" s="346"/>
    </row>
    <row r="13" spans="1:40" ht="27" customHeight="1" thickBot="1">
      <c r="A13" s="76"/>
      <c r="B13" s="73"/>
      <c r="C13" s="339"/>
      <c r="D13" s="340"/>
      <c r="E13" s="340"/>
      <c r="F13" s="340"/>
      <c r="G13" s="340"/>
      <c r="H13" s="340"/>
      <c r="I13" s="340"/>
      <c r="J13" s="340"/>
      <c r="K13" s="340"/>
      <c r="L13" s="341"/>
      <c r="M13" s="343"/>
      <c r="N13" s="147"/>
      <c r="O13" s="148"/>
      <c r="P13" s="148"/>
      <c r="Q13" s="148"/>
      <c r="R13" s="149"/>
      <c r="S13" s="73"/>
      <c r="T13" s="73"/>
      <c r="U13" s="73"/>
      <c r="V13" s="73"/>
      <c r="W13" s="73"/>
      <c r="X13" s="73"/>
      <c r="Y13" s="73"/>
      <c r="Z13" s="73"/>
      <c r="AA13" s="73"/>
      <c r="AB13" s="73"/>
      <c r="AC13" s="73"/>
      <c r="AD13" s="73"/>
      <c r="AE13" s="373"/>
      <c r="AF13" s="374"/>
      <c r="AG13" s="324"/>
      <c r="AH13" s="376"/>
      <c r="AI13" s="147"/>
      <c r="AJ13" s="148"/>
      <c r="AK13" s="148"/>
      <c r="AL13" s="148"/>
      <c r="AM13" s="148"/>
      <c r="AN13" s="149"/>
    </row>
    <row r="14" spans="1:40" ht="12.75">
      <c r="A14" s="76"/>
      <c r="B14" s="73"/>
      <c r="C14" s="342" t="s">
        <v>239</v>
      </c>
      <c r="D14" s="365" t="s">
        <v>243</v>
      </c>
      <c r="E14" s="366"/>
      <c r="F14" s="366"/>
      <c r="G14" s="366"/>
      <c r="H14" s="366"/>
      <c r="I14" s="366"/>
      <c r="J14" s="366"/>
      <c r="K14" s="366"/>
      <c r="L14" s="366"/>
      <c r="M14" s="366"/>
      <c r="N14" s="388"/>
      <c r="O14" s="388"/>
      <c r="P14" s="389"/>
      <c r="Q14" s="384" t="s">
        <v>242</v>
      </c>
      <c r="R14" s="384"/>
      <c r="S14" s="384"/>
      <c r="T14" s="384"/>
      <c r="U14" s="385"/>
      <c r="V14" s="365" t="s">
        <v>236</v>
      </c>
      <c r="W14" s="366"/>
      <c r="X14" s="366"/>
      <c r="Y14" s="366"/>
      <c r="Z14" s="366"/>
      <c r="AA14" s="366"/>
      <c r="AB14" s="366"/>
      <c r="AC14" s="366"/>
      <c r="AD14" s="366"/>
      <c r="AE14" s="366"/>
      <c r="AF14" s="366"/>
      <c r="AG14" s="366"/>
      <c r="AH14" s="366"/>
      <c r="AI14" s="366"/>
      <c r="AJ14" s="366"/>
      <c r="AK14" s="366"/>
      <c r="AL14" s="366"/>
      <c r="AM14" s="366"/>
      <c r="AN14" s="367"/>
    </row>
    <row r="15" spans="1:40" ht="25.5" customHeight="1" thickBot="1">
      <c r="A15" s="76"/>
      <c r="B15" s="73"/>
      <c r="C15" s="343"/>
      <c r="D15" s="368"/>
      <c r="E15" s="369"/>
      <c r="F15" s="369"/>
      <c r="G15" s="369"/>
      <c r="H15" s="369"/>
      <c r="I15" s="369"/>
      <c r="J15" s="369"/>
      <c r="K15" s="369"/>
      <c r="L15" s="369"/>
      <c r="M15" s="369"/>
      <c r="N15" s="369"/>
      <c r="O15" s="369"/>
      <c r="P15" s="370"/>
      <c r="Q15" s="384"/>
      <c r="R15" s="384"/>
      <c r="S15" s="384"/>
      <c r="T15" s="384"/>
      <c r="U15" s="385"/>
      <c r="V15" s="368"/>
      <c r="W15" s="369"/>
      <c r="X15" s="369"/>
      <c r="Y15" s="369"/>
      <c r="Z15" s="369"/>
      <c r="AA15" s="369"/>
      <c r="AB15" s="369"/>
      <c r="AC15" s="369"/>
      <c r="AD15" s="369"/>
      <c r="AE15" s="369"/>
      <c r="AF15" s="369"/>
      <c r="AG15" s="369"/>
      <c r="AH15" s="369"/>
      <c r="AI15" s="369"/>
      <c r="AJ15" s="369"/>
      <c r="AK15" s="369"/>
      <c r="AL15" s="369"/>
      <c r="AM15" s="369"/>
      <c r="AN15" s="370"/>
    </row>
    <row r="16" spans="1:40" ht="12.75">
      <c r="A16" s="76"/>
      <c r="B16" s="73"/>
      <c r="C16" s="382" t="s">
        <v>240</v>
      </c>
      <c r="D16" s="344"/>
      <c r="E16" s="346"/>
      <c r="F16" s="344"/>
      <c r="G16" s="346"/>
      <c r="H16" s="353"/>
      <c r="I16" s="371" t="s">
        <v>241</v>
      </c>
      <c r="J16" s="372"/>
      <c r="K16" s="344"/>
      <c r="L16" s="346"/>
      <c r="M16" s="344"/>
      <c r="N16" s="346"/>
      <c r="O16" s="355"/>
      <c r="P16" s="356"/>
      <c r="Q16" s="384"/>
      <c r="R16" s="384"/>
      <c r="S16" s="384"/>
      <c r="T16" s="384"/>
      <c r="U16" s="385"/>
      <c r="V16" s="378" t="s">
        <v>233</v>
      </c>
      <c r="W16" s="379"/>
      <c r="X16" s="322" t="s">
        <v>234</v>
      </c>
      <c r="Y16" s="375"/>
      <c r="Z16" s="359">
        <v>1</v>
      </c>
      <c r="AA16" s="359">
        <v>2</v>
      </c>
      <c r="AB16" s="359">
        <v>3</v>
      </c>
      <c r="AC16" s="359">
        <v>4</v>
      </c>
      <c r="AD16" s="359">
        <v>5</v>
      </c>
      <c r="AE16" s="359">
        <v>6</v>
      </c>
      <c r="AF16" s="359">
        <v>7</v>
      </c>
      <c r="AG16" s="359">
        <v>8</v>
      </c>
      <c r="AH16" s="361">
        <v>9</v>
      </c>
      <c r="AI16" s="362"/>
      <c r="AJ16" s="361">
        <v>10</v>
      </c>
      <c r="AK16" s="362"/>
      <c r="AL16" s="361">
        <v>11</v>
      </c>
      <c r="AM16" s="362"/>
      <c r="AN16" s="359">
        <v>12</v>
      </c>
    </row>
    <row r="17" spans="1:40" ht="24" customHeight="1" thickBot="1">
      <c r="A17" s="76"/>
      <c r="B17" s="73"/>
      <c r="C17" s="383"/>
      <c r="D17" s="147"/>
      <c r="E17" s="149"/>
      <c r="F17" s="147"/>
      <c r="G17" s="149"/>
      <c r="H17" s="354"/>
      <c r="I17" s="373"/>
      <c r="J17" s="374"/>
      <c r="K17" s="147"/>
      <c r="L17" s="149"/>
      <c r="M17" s="147"/>
      <c r="N17" s="149"/>
      <c r="O17" s="357"/>
      <c r="P17" s="358"/>
      <c r="Q17" s="384"/>
      <c r="R17" s="384"/>
      <c r="S17" s="384"/>
      <c r="T17" s="384"/>
      <c r="U17" s="385"/>
      <c r="V17" s="380"/>
      <c r="W17" s="381"/>
      <c r="X17" s="335"/>
      <c r="Y17" s="377"/>
      <c r="Z17" s="360"/>
      <c r="AA17" s="360"/>
      <c r="AB17" s="360"/>
      <c r="AC17" s="360"/>
      <c r="AD17" s="360"/>
      <c r="AE17" s="360"/>
      <c r="AF17" s="360"/>
      <c r="AG17" s="360"/>
      <c r="AH17" s="363"/>
      <c r="AI17" s="364"/>
      <c r="AJ17" s="363"/>
      <c r="AK17" s="364"/>
      <c r="AL17" s="363"/>
      <c r="AM17" s="364"/>
      <c r="AN17" s="360"/>
    </row>
    <row r="18" spans="1:40" ht="12.75">
      <c r="A18" s="76"/>
      <c r="B18" s="73"/>
      <c r="C18" s="73"/>
      <c r="D18" s="73"/>
      <c r="E18" s="73"/>
      <c r="F18" s="73"/>
      <c r="G18" s="73"/>
      <c r="H18" s="73"/>
      <c r="I18" s="73"/>
      <c r="J18" s="73"/>
      <c r="K18" s="73"/>
      <c r="L18" s="73"/>
      <c r="M18" s="73"/>
      <c r="N18" s="73"/>
      <c r="O18" s="73"/>
      <c r="P18" s="73"/>
      <c r="Q18" s="384"/>
      <c r="R18" s="384"/>
      <c r="S18" s="384"/>
      <c r="T18" s="384"/>
      <c r="U18" s="385"/>
      <c r="V18" s="378" t="s">
        <v>232</v>
      </c>
      <c r="W18" s="379"/>
      <c r="X18" s="335"/>
      <c r="Y18" s="377"/>
      <c r="Z18" s="359">
        <v>1</v>
      </c>
      <c r="AA18" s="359">
        <v>2</v>
      </c>
      <c r="AB18" s="359">
        <v>3</v>
      </c>
      <c r="AC18" s="359">
        <v>4</v>
      </c>
      <c r="AD18" s="73"/>
      <c r="AE18" s="73"/>
      <c r="AF18" s="73"/>
      <c r="AG18" s="73"/>
      <c r="AH18" s="73"/>
      <c r="AI18" s="73"/>
      <c r="AJ18" s="73"/>
      <c r="AK18" s="73"/>
      <c r="AL18" s="73"/>
      <c r="AM18" s="73"/>
      <c r="AN18" s="74"/>
    </row>
    <row r="19" spans="1:40" ht="25.5" customHeight="1" thickBot="1">
      <c r="A19" s="76"/>
      <c r="B19" s="73"/>
      <c r="C19" s="73"/>
      <c r="D19" s="73"/>
      <c r="E19" s="73"/>
      <c r="F19" s="73"/>
      <c r="G19" s="73"/>
      <c r="H19" s="73"/>
      <c r="I19" s="73"/>
      <c r="J19" s="73"/>
      <c r="K19" s="73"/>
      <c r="L19" s="73"/>
      <c r="M19" s="73"/>
      <c r="N19" s="73"/>
      <c r="O19" s="73"/>
      <c r="P19" s="73"/>
      <c r="Q19" s="386"/>
      <c r="R19" s="386"/>
      <c r="S19" s="386"/>
      <c r="T19" s="386"/>
      <c r="U19" s="387"/>
      <c r="V19" s="380"/>
      <c r="W19" s="381"/>
      <c r="X19" s="324"/>
      <c r="Y19" s="376"/>
      <c r="Z19" s="360"/>
      <c r="AA19" s="360"/>
      <c r="AB19" s="360"/>
      <c r="AC19" s="360"/>
      <c r="AD19" s="73"/>
      <c r="AE19" s="73"/>
      <c r="AF19" s="73"/>
      <c r="AG19" s="73"/>
      <c r="AH19" s="73"/>
      <c r="AI19" s="73"/>
      <c r="AJ19" s="73"/>
      <c r="AK19" s="73"/>
      <c r="AL19" s="73"/>
      <c r="AM19" s="73"/>
      <c r="AN19" s="74"/>
    </row>
    <row r="20" spans="1:40" ht="12.75">
      <c r="A20" s="76"/>
      <c r="B20" s="73"/>
      <c r="C20" s="365" t="s">
        <v>231</v>
      </c>
      <c r="D20" s="366"/>
      <c r="E20" s="366"/>
      <c r="F20" s="366"/>
      <c r="G20" s="366"/>
      <c r="H20" s="366"/>
      <c r="I20" s="366"/>
      <c r="J20" s="367"/>
      <c r="K20" s="73"/>
      <c r="L20" s="365" t="s">
        <v>230</v>
      </c>
      <c r="M20" s="366"/>
      <c r="N20" s="366"/>
      <c r="O20" s="366"/>
      <c r="P20" s="366"/>
      <c r="Q20" s="366"/>
      <c r="R20" s="366"/>
      <c r="S20" s="366"/>
      <c r="T20" s="366"/>
      <c r="U20" s="366"/>
      <c r="V20" s="366"/>
      <c r="W20" s="366"/>
      <c r="X20" s="366"/>
      <c r="Y20" s="366"/>
      <c r="Z20" s="366"/>
      <c r="AA20" s="366"/>
      <c r="AB20" s="367"/>
      <c r="AC20" s="73"/>
      <c r="AD20" s="73"/>
      <c r="AE20" s="73"/>
      <c r="AF20" s="73"/>
      <c r="AG20" s="73"/>
      <c r="AH20" s="73"/>
      <c r="AI20" s="73"/>
      <c r="AJ20" s="73"/>
      <c r="AK20" s="73"/>
      <c r="AL20" s="73"/>
      <c r="AM20" s="73"/>
      <c r="AN20" s="74"/>
    </row>
    <row r="21" spans="1:40" ht="21.75" customHeight="1" thickBot="1">
      <c r="A21" s="76"/>
      <c r="B21" s="73"/>
      <c r="C21" s="368"/>
      <c r="D21" s="369"/>
      <c r="E21" s="369"/>
      <c r="F21" s="369"/>
      <c r="G21" s="369"/>
      <c r="H21" s="369"/>
      <c r="I21" s="369"/>
      <c r="J21" s="370"/>
      <c r="K21" s="73"/>
      <c r="L21" s="368"/>
      <c r="M21" s="369"/>
      <c r="N21" s="369"/>
      <c r="O21" s="369"/>
      <c r="P21" s="369"/>
      <c r="Q21" s="369"/>
      <c r="R21" s="369"/>
      <c r="S21" s="369"/>
      <c r="T21" s="369"/>
      <c r="U21" s="369"/>
      <c r="V21" s="369"/>
      <c r="W21" s="369"/>
      <c r="X21" s="369"/>
      <c r="Y21" s="369"/>
      <c r="Z21" s="369"/>
      <c r="AA21" s="369"/>
      <c r="AB21" s="370"/>
      <c r="AC21" s="73"/>
      <c r="AD21" s="73"/>
      <c r="AE21" s="73"/>
      <c r="AF21" s="73"/>
      <c r="AG21" s="73"/>
      <c r="AH21" s="73"/>
      <c r="AI21" s="73"/>
      <c r="AJ21" s="73"/>
      <c r="AK21" s="73"/>
      <c r="AL21" s="73"/>
      <c r="AM21" s="73"/>
      <c r="AN21" s="74"/>
    </row>
    <row r="22" spans="1:40" ht="12.75">
      <c r="A22" s="76"/>
      <c r="B22" s="73"/>
      <c r="C22" s="342" t="s">
        <v>216</v>
      </c>
      <c r="D22" s="390" t="s">
        <v>217</v>
      </c>
      <c r="E22" s="256"/>
      <c r="F22" s="390" t="s">
        <v>218</v>
      </c>
      <c r="G22" s="256"/>
      <c r="H22" s="342" t="s">
        <v>219</v>
      </c>
      <c r="I22" s="390" t="s">
        <v>220</v>
      </c>
      <c r="J22" s="256"/>
      <c r="K22" s="73"/>
      <c r="L22" s="342" t="s">
        <v>221</v>
      </c>
      <c r="M22" s="390" t="s">
        <v>222</v>
      </c>
      <c r="N22" s="256"/>
      <c r="O22" s="390" t="s">
        <v>223</v>
      </c>
      <c r="P22" s="256"/>
      <c r="Q22" s="390" t="s">
        <v>224</v>
      </c>
      <c r="R22" s="256"/>
      <c r="S22" s="390" t="s">
        <v>225</v>
      </c>
      <c r="T22" s="256"/>
      <c r="U22" s="390" t="s">
        <v>226</v>
      </c>
      <c r="V22" s="256"/>
      <c r="W22" s="390" t="s">
        <v>227</v>
      </c>
      <c r="X22" s="256"/>
      <c r="Y22" s="390" t="s">
        <v>228</v>
      </c>
      <c r="Z22" s="256"/>
      <c r="AA22" s="390" t="s">
        <v>229</v>
      </c>
      <c r="AB22" s="256"/>
      <c r="AC22" s="396" t="s">
        <v>235</v>
      </c>
      <c r="AD22" s="384"/>
      <c r="AE22" s="384"/>
      <c r="AF22" s="384"/>
      <c r="AG22" s="384"/>
      <c r="AH22" s="384"/>
      <c r="AI22" s="384"/>
      <c r="AJ22" s="385"/>
      <c r="AK22" s="402" t="s">
        <v>215</v>
      </c>
      <c r="AL22" s="403"/>
      <c r="AM22" s="403"/>
      <c r="AN22" s="404"/>
    </row>
    <row r="23" spans="1:40" ht="24.75" customHeight="1" thickBot="1">
      <c r="A23" s="76"/>
      <c r="B23" s="73"/>
      <c r="C23" s="401"/>
      <c r="D23" s="391"/>
      <c r="E23" s="258"/>
      <c r="F23" s="391"/>
      <c r="G23" s="258"/>
      <c r="H23" s="401"/>
      <c r="I23" s="391"/>
      <c r="J23" s="258"/>
      <c r="K23" s="73"/>
      <c r="L23" s="401"/>
      <c r="M23" s="391"/>
      <c r="N23" s="258"/>
      <c r="O23" s="391"/>
      <c r="P23" s="258"/>
      <c r="Q23" s="391"/>
      <c r="R23" s="258"/>
      <c r="S23" s="391"/>
      <c r="T23" s="258"/>
      <c r="U23" s="391"/>
      <c r="V23" s="258"/>
      <c r="W23" s="391"/>
      <c r="X23" s="258"/>
      <c r="Y23" s="391"/>
      <c r="Z23" s="258"/>
      <c r="AA23" s="391"/>
      <c r="AB23" s="258"/>
      <c r="AC23" s="396"/>
      <c r="AD23" s="384"/>
      <c r="AE23" s="384"/>
      <c r="AF23" s="384"/>
      <c r="AG23" s="384"/>
      <c r="AH23" s="384"/>
      <c r="AI23" s="384"/>
      <c r="AJ23" s="385"/>
      <c r="AK23" s="405"/>
      <c r="AL23" s="406"/>
      <c r="AM23" s="406"/>
      <c r="AN23" s="407"/>
    </row>
    <row r="24" spans="1:40" ht="12.75">
      <c r="A24" s="76"/>
      <c r="B24" s="73"/>
      <c r="C24" s="401"/>
      <c r="D24" s="397">
        <v>1</v>
      </c>
      <c r="E24" s="398"/>
      <c r="F24" s="397">
        <v>2</v>
      </c>
      <c r="G24" s="398"/>
      <c r="H24" s="401"/>
      <c r="I24" s="397"/>
      <c r="J24" s="398"/>
      <c r="K24" s="73"/>
      <c r="L24" s="401"/>
      <c r="M24" s="392">
        <v>1</v>
      </c>
      <c r="N24" s="393"/>
      <c r="O24" s="392">
        <v>2</v>
      </c>
      <c r="P24" s="393"/>
      <c r="Q24" s="392">
        <v>3</v>
      </c>
      <c r="R24" s="393"/>
      <c r="S24" s="392">
        <v>4</v>
      </c>
      <c r="T24" s="393"/>
      <c r="U24" s="392">
        <v>5</v>
      </c>
      <c r="V24" s="393"/>
      <c r="W24" s="392">
        <v>6</v>
      </c>
      <c r="X24" s="393"/>
      <c r="Y24" s="392">
        <v>7</v>
      </c>
      <c r="Z24" s="393"/>
      <c r="AA24" s="392">
        <v>8</v>
      </c>
      <c r="AB24" s="393"/>
      <c r="AC24" s="396"/>
      <c r="AD24" s="384"/>
      <c r="AE24" s="384"/>
      <c r="AF24" s="384"/>
      <c r="AG24" s="384"/>
      <c r="AH24" s="384"/>
      <c r="AI24" s="384"/>
      <c r="AJ24" s="385"/>
      <c r="AK24" s="322" t="s">
        <v>214</v>
      </c>
      <c r="AL24" s="375"/>
      <c r="AM24" s="344"/>
      <c r="AN24" s="346"/>
    </row>
    <row r="25" spans="1:40" ht="27" customHeight="1" thickBot="1">
      <c r="A25" s="76"/>
      <c r="B25" s="73"/>
      <c r="C25" s="343"/>
      <c r="D25" s="399"/>
      <c r="E25" s="400"/>
      <c r="F25" s="399"/>
      <c r="G25" s="400"/>
      <c r="H25" s="343"/>
      <c r="I25" s="399"/>
      <c r="J25" s="400"/>
      <c r="K25" s="73"/>
      <c r="L25" s="343"/>
      <c r="M25" s="394"/>
      <c r="N25" s="395"/>
      <c r="O25" s="394"/>
      <c r="P25" s="395"/>
      <c r="Q25" s="394"/>
      <c r="R25" s="395"/>
      <c r="S25" s="394"/>
      <c r="T25" s="395"/>
      <c r="U25" s="394"/>
      <c r="V25" s="395"/>
      <c r="W25" s="394"/>
      <c r="X25" s="395"/>
      <c r="Y25" s="394"/>
      <c r="Z25" s="395"/>
      <c r="AA25" s="394"/>
      <c r="AB25" s="395"/>
      <c r="AC25" s="396"/>
      <c r="AD25" s="384"/>
      <c r="AE25" s="384"/>
      <c r="AF25" s="384"/>
      <c r="AG25" s="384"/>
      <c r="AH25" s="384"/>
      <c r="AI25" s="384"/>
      <c r="AJ25" s="385"/>
      <c r="AK25" s="324"/>
      <c r="AL25" s="376"/>
      <c r="AM25" s="147"/>
      <c r="AN25" s="149"/>
    </row>
    <row r="26" spans="1:40" ht="15" customHeight="1">
      <c r="A26" s="76"/>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4"/>
    </row>
    <row r="27" spans="1:40" ht="20.25" customHeight="1" thickBot="1">
      <c r="A27" s="76"/>
      <c r="B27" s="73"/>
      <c r="C27" s="413" t="s">
        <v>213</v>
      </c>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4"/>
    </row>
    <row r="28" spans="1:40" ht="4.5" customHeight="1" hidden="1" thickBot="1">
      <c r="A28" s="76"/>
      <c r="B28" s="73"/>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6"/>
    </row>
    <row r="29" spans="1:40" ht="12.75">
      <c r="A29" s="76"/>
      <c r="B29" s="73"/>
      <c r="C29" s="411" t="s">
        <v>212</v>
      </c>
      <c r="D29" s="344"/>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6"/>
    </row>
    <row r="30" spans="1:40" ht="25.5" customHeight="1" thickBot="1">
      <c r="A30" s="76"/>
      <c r="B30" s="73"/>
      <c r="C30" s="412"/>
      <c r="D30" s="147"/>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9"/>
    </row>
    <row r="31" spans="1:40" ht="45.75" customHeight="1" thickBot="1">
      <c r="A31" s="408" t="s">
        <v>211</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10"/>
    </row>
    <row r="32" spans="1:40" ht="12.75">
      <c r="A32" s="77"/>
      <c r="B32" s="417">
        <v>101</v>
      </c>
      <c r="C32" s="425" t="s">
        <v>259</v>
      </c>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7"/>
    </row>
    <row r="33" spans="1:40" ht="27" customHeight="1" thickBot="1">
      <c r="A33" s="78"/>
      <c r="B33" s="418"/>
      <c r="C33" s="428"/>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30"/>
    </row>
    <row r="34" spans="1:40" ht="12.75">
      <c r="A34" s="78"/>
      <c r="B34" s="417">
        <v>102</v>
      </c>
      <c r="C34" s="419" t="s">
        <v>210</v>
      </c>
      <c r="D34" s="420"/>
      <c r="E34" s="420"/>
      <c r="F34" s="420"/>
      <c r="G34" s="420"/>
      <c r="H34" s="420"/>
      <c r="I34" s="420"/>
      <c r="J34" s="420"/>
      <c r="K34" s="420"/>
      <c r="L34" s="420"/>
      <c r="M34" s="420"/>
      <c r="N34" s="420"/>
      <c r="O34" s="420"/>
      <c r="P34" s="420"/>
      <c r="Q34" s="421"/>
      <c r="R34" s="417">
        <v>103</v>
      </c>
      <c r="S34" s="425" t="s">
        <v>209</v>
      </c>
      <c r="T34" s="426"/>
      <c r="U34" s="426"/>
      <c r="V34" s="426"/>
      <c r="W34" s="426"/>
      <c r="X34" s="426"/>
      <c r="Y34" s="426"/>
      <c r="Z34" s="426"/>
      <c r="AA34" s="426"/>
      <c r="AB34" s="426"/>
      <c r="AC34" s="426"/>
      <c r="AD34" s="427"/>
      <c r="AE34" s="417">
        <v>104</v>
      </c>
      <c r="AF34" s="431" t="s">
        <v>208</v>
      </c>
      <c r="AG34" s="432"/>
      <c r="AH34" s="432"/>
      <c r="AI34" s="432"/>
      <c r="AJ34" s="432"/>
      <c r="AK34" s="432"/>
      <c r="AL34" s="432"/>
      <c r="AM34" s="432"/>
      <c r="AN34" s="433"/>
    </row>
    <row r="35" spans="1:40" ht="31.5" customHeight="1" thickBot="1">
      <c r="A35" s="78"/>
      <c r="B35" s="418"/>
      <c r="C35" s="422"/>
      <c r="D35" s="423"/>
      <c r="E35" s="423"/>
      <c r="F35" s="423"/>
      <c r="G35" s="423"/>
      <c r="H35" s="423"/>
      <c r="I35" s="423"/>
      <c r="J35" s="423"/>
      <c r="K35" s="423"/>
      <c r="L35" s="423"/>
      <c r="M35" s="423"/>
      <c r="N35" s="423"/>
      <c r="O35" s="423"/>
      <c r="P35" s="423"/>
      <c r="Q35" s="424"/>
      <c r="R35" s="418"/>
      <c r="S35" s="428"/>
      <c r="T35" s="429"/>
      <c r="U35" s="429"/>
      <c r="V35" s="429"/>
      <c r="W35" s="429"/>
      <c r="X35" s="429"/>
      <c r="Y35" s="429"/>
      <c r="Z35" s="429"/>
      <c r="AA35" s="429"/>
      <c r="AB35" s="429"/>
      <c r="AC35" s="429"/>
      <c r="AD35" s="430"/>
      <c r="AE35" s="418"/>
      <c r="AF35" s="434"/>
      <c r="AG35" s="435"/>
      <c r="AH35" s="435"/>
      <c r="AI35" s="435"/>
      <c r="AJ35" s="435"/>
      <c r="AK35" s="435"/>
      <c r="AL35" s="435"/>
      <c r="AM35" s="435"/>
      <c r="AN35" s="436"/>
    </row>
    <row r="36" spans="1:40" ht="12.75">
      <c r="A36" s="78"/>
      <c r="B36" s="417">
        <v>105</v>
      </c>
      <c r="C36" s="441" t="s">
        <v>263</v>
      </c>
      <c r="D36" s="426"/>
      <c r="E36" s="426"/>
      <c r="F36" s="426"/>
      <c r="G36" s="426"/>
      <c r="H36" s="426"/>
      <c r="I36" s="426"/>
      <c r="J36" s="426"/>
      <c r="K36" s="426"/>
      <c r="L36" s="426"/>
      <c r="M36" s="426"/>
      <c r="N36" s="426"/>
      <c r="O36" s="426"/>
      <c r="P36" s="426"/>
      <c r="Q36" s="426"/>
      <c r="R36" s="427"/>
      <c r="S36" s="417">
        <v>106</v>
      </c>
      <c r="T36" s="425" t="s">
        <v>202</v>
      </c>
      <c r="U36" s="442"/>
      <c r="V36" s="442"/>
      <c r="W36" s="442"/>
      <c r="X36" s="442"/>
      <c r="Y36" s="442"/>
      <c r="Z36" s="442"/>
      <c r="AA36" s="442"/>
      <c r="AB36" s="442"/>
      <c r="AC36" s="442"/>
      <c r="AD36" s="443"/>
      <c r="AE36" s="417">
        <v>107</v>
      </c>
      <c r="AF36" s="447" t="s">
        <v>260</v>
      </c>
      <c r="AG36" s="448"/>
      <c r="AH36" s="390" t="s">
        <v>206</v>
      </c>
      <c r="AI36" s="256"/>
      <c r="AJ36" s="451" t="s">
        <v>207</v>
      </c>
      <c r="AK36" s="437"/>
      <c r="AL36" s="437"/>
      <c r="AM36" s="437" t="s">
        <v>192</v>
      </c>
      <c r="AN36" s="438"/>
    </row>
    <row r="37" spans="1:40" ht="35.25" customHeight="1" thickBot="1">
      <c r="A37" s="78"/>
      <c r="B37" s="418"/>
      <c r="C37" s="428"/>
      <c r="D37" s="429"/>
      <c r="E37" s="429"/>
      <c r="F37" s="429"/>
      <c r="G37" s="429"/>
      <c r="H37" s="429"/>
      <c r="I37" s="429"/>
      <c r="J37" s="429"/>
      <c r="K37" s="429"/>
      <c r="L37" s="429"/>
      <c r="M37" s="429"/>
      <c r="N37" s="429"/>
      <c r="O37" s="429"/>
      <c r="P37" s="429"/>
      <c r="Q37" s="429"/>
      <c r="R37" s="430"/>
      <c r="S37" s="418"/>
      <c r="T37" s="444"/>
      <c r="U37" s="445"/>
      <c r="V37" s="445"/>
      <c r="W37" s="445"/>
      <c r="X37" s="445"/>
      <c r="Y37" s="445"/>
      <c r="Z37" s="445"/>
      <c r="AA37" s="445"/>
      <c r="AB37" s="445"/>
      <c r="AC37" s="445"/>
      <c r="AD37" s="446"/>
      <c r="AE37" s="418"/>
      <c r="AF37" s="449"/>
      <c r="AG37" s="450"/>
      <c r="AH37" s="391"/>
      <c r="AI37" s="258"/>
      <c r="AJ37" s="452"/>
      <c r="AK37" s="439"/>
      <c r="AL37" s="439"/>
      <c r="AM37" s="439"/>
      <c r="AN37" s="440"/>
    </row>
    <row r="38" spans="1:40" ht="24.75" customHeight="1" thickBot="1">
      <c r="A38" s="78"/>
      <c r="B38" s="417">
        <v>108</v>
      </c>
      <c r="C38" s="476" t="s">
        <v>261</v>
      </c>
      <c r="D38" s="477"/>
      <c r="E38" s="477"/>
      <c r="F38" s="477"/>
      <c r="G38" s="477"/>
      <c r="H38" s="477"/>
      <c r="I38" s="477"/>
      <c r="J38" s="477"/>
      <c r="K38" s="477"/>
      <c r="L38" s="478"/>
      <c r="M38" s="485" t="s">
        <v>191</v>
      </c>
      <c r="N38" s="486"/>
      <c r="O38" s="486"/>
      <c r="P38" s="486"/>
      <c r="Q38" s="486"/>
      <c r="R38" s="486"/>
      <c r="S38" s="486"/>
      <c r="T38" s="487"/>
      <c r="U38" s="497">
        <v>110</v>
      </c>
      <c r="V38" s="498"/>
      <c r="W38" s="390" t="s">
        <v>194</v>
      </c>
      <c r="X38" s="255"/>
      <c r="Y38" s="255"/>
      <c r="Z38" s="256"/>
      <c r="AA38" s="497">
        <v>111</v>
      </c>
      <c r="AB38" s="512"/>
      <c r="AC38" s="498"/>
      <c r="AD38" s="390" t="s">
        <v>203</v>
      </c>
      <c r="AE38" s="255"/>
      <c r="AF38" s="256"/>
      <c r="AG38" s="382" t="s">
        <v>197</v>
      </c>
      <c r="AH38" s="382" t="s">
        <v>198</v>
      </c>
      <c r="AI38" s="382" t="s">
        <v>199</v>
      </c>
      <c r="AJ38" s="382" t="s">
        <v>200</v>
      </c>
      <c r="AK38" s="344">
        <v>1</v>
      </c>
      <c r="AL38" s="255" t="s">
        <v>201</v>
      </c>
      <c r="AM38" s="255"/>
      <c r="AN38" s="256"/>
    </row>
    <row r="39" spans="1:40" ht="13.5" thickBot="1">
      <c r="A39" s="78"/>
      <c r="B39" s="475"/>
      <c r="C39" s="479"/>
      <c r="D39" s="480"/>
      <c r="E39" s="480"/>
      <c r="F39" s="480"/>
      <c r="G39" s="480"/>
      <c r="H39" s="480"/>
      <c r="I39" s="480"/>
      <c r="J39" s="480"/>
      <c r="K39" s="480"/>
      <c r="L39" s="481"/>
      <c r="M39" s="488" t="s">
        <v>193</v>
      </c>
      <c r="N39" s="489"/>
      <c r="O39" s="490"/>
      <c r="P39" s="497">
        <v>109</v>
      </c>
      <c r="Q39" s="498"/>
      <c r="R39" s="488" t="s">
        <v>192</v>
      </c>
      <c r="S39" s="489"/>
      <c r="T39" s="490"/>
      <c r="U39" s="499"/>
      <c r="V39" s="500"/>
      <c r="W39" s="391"/>
      <c r="X39" s="257"/>
      <c r="Y39" s="257"/>
      <c r="Z39" s="258"/>
      <c r="AA39" s="501"/>
      <c r="AB39" s="513"/>
      <c r="AC39" s="502"/>
      <c r="AD39" s="391"/>
      <c r="AE39" s="257"/>
      <c r="AF39" s="258"/>
      <c r="AG39" s="383"/>
      <c r="AH39" s="383"/>
      <c r="AI39" s="383"/>
      <c r="AJ39" s="383"/>
      <c r="AK39" s="147"/>
      <c r="AL39" s="257"/>
      <c r="AM39" s="257"/>
      <c r="AN39" s="258"/>
    </row>
    <row r="40" spans="1:40" ht="12.75">
      <c r="A40" s="78"/>
      <c r="B40" s="475"/>
      <c r="C40" s="479"/>
      <c r="D40" s="480"/>
      <c r="E40" s="480"/>
      <c r="F40" s="480"/>
      <c r="G40" s="480"/>
      <c r="H40" s="480"/>
      <c r="I40" s="480"/>
      <c r="J40" s="480"/>
      <c r="K40" s="480"/>
      <c r="L40" s="481"/>
      <c r="M40" s="491"/>
      <c r="N40" s="492"/>
      <c r="O40" s="493"/>
      <c r="P40" s="499"/>
      <c r="Q40" s="500"/>
      <c r="R40" s="491"/>
      <c r="S40" s="492"/>
      <c r="T40" s="493"/>
      <c r="U40" s="499"/>
      <c r="V40" s="500"/>
      <c r="W40" s="382" t="s">
        <v>195</v>
      </c>
      <c r="X40" s="516">
        <v>1</v>
      </c>
      <c r="Y40" s="382" t="s">
        <v>196</v>
      </c>
      <c r="Z40" s="516">
        <v>2</v>
      </c>
      <c r="AA40" s="453">
        <v>112</v>
      </c>
      <c r="AB40" s="514"/>
      <c r="AC40" s="454"/>
      <c r="AD40" s="390" t="s">
        <v>204</v>
      </c>
      <c r="AE40" s="255"/>
      <c r="AF40" s="256"/>
      <c r="AG40" s="344"/>
      <c r="AH40" s="345"/>
      <c r="AI40" s="345"/>
      <c r="AJ40" s="346"/>
      <c r="AK40" s="453">
        <v>113</v>
      </c>
      <c r="AL40" s="454"/>
      <c r="AM40" s="451" t="s">
        <v>205</v>
      </c>
      <c r="AN40" s="438"/>
    </row>
    <row r="41" spans="1:40" ht="13.5" thickBot="1">
      <c r="A41" s="79"/>
      <c r="B41" s="418"/>
      <c r="C41" s="482"/>
      <c r="D41" s="483"/>
      <c r="E41" s="483"/>
      <c r="F41" s="483"/>
      <c r="G41" s="483"/>
      <c r="H41" s="483"/>
      <c r="I41" s="483"/>
      <c r="J41" s="483"/>
      <c r="K41" s="483"/>
      <c r="L41" s="484"/>
      <c r="M41" s="494"/>
      <c r="N41" s="495"/>
      <c r="O41" s="496"/>
      <c r="P41" s="501"/>
      <c r="Q41" s="502"/>
      <c r="R41" s="494"/>
      <c r="S41" s="495"/>
      <c r="T41" s="496"/>
      <c r="U41" s="501"/>
      <c r="V41" s="502"/>
      <c r="W41" s="383"/>
      <c r="X41" s="517"/>
      <c r="Y41" s="383"/>
      <c r="Z41" s="517"/>
      <c r="AA41" s="455"/>
      <c r="AB41" s="515"/>
      <c r="AC41" s="456"/>
      <c r="AD41" s="391"/>
      <c r="AE41" s="257"/>
      <c r="AF41" s="258"/>
      <c r="AG41" s="147"/>
      <c r="AH41" s="148"/>
      <c r="AI41" s="148"/>
      <c r="AJ41" s="149"/>
      <c r="AK41" s="455"/>
      <c r="AL41" s="456"/>
      <c r="AM41" s="452"/>
      <c r="AN41" s="440"/>
    </row>
    <row r="42" spans="1:40" ht="42.75" customHeight="1" thickBot="1">
      <c r="A42" s="408" t="s">
        <v>257</v>
      </c>
      <c r="B42" s="409"/>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409"/>
      <c r="AK42" s="409"/>
      <c r="AL42" s="409"/>
      <c r="AM42" s="409"/>
      <c r="AN42" s="410"/>
    </row>
    <row r="43" spans="1:40" ht="16.5" customHeight="1">
      <c r="A43" s="618" t="s">
        <v>0</v>
      </c>
      <c r="B43" s="596" t="s">
        <v>1</v>
      </c>
      <c r="C43" s="596"/>
      <c r="D43" s="596"/>
      <c r="E43" s="596"/>
      <c r="F43" s="596"/>
      <c r="G43" s="596"/>
      <c r="H43" s="596"/>
      <c r="I43" s="596"/>
      <c r="J43" s="596"/>
      <c r="K43" s="596"/>
      <c r="L43" s="571"/>
      <c r="M43" s="527" t="s">
        <v>171</v>
      </c>
      <c r="N43" s="571"/>
      <c r="O43" s="527" t="s">
        <v>183</v>
      </c>
      <c r="P43" s="596"/>
      <c r="Q43" s="596"/>
      <c r="R43" s="596"/>
      <c r="S43" s="571"/>
      <c r="T43" s="75"/>
      <c r="U43" s="605" t="s">
        <v>42</v>
      </c>
      <c r="V43" s="527" t="s">
        <v>172</v>
      </c>
      <c r="W43" s="596"/>
      <c r="X43" s="596"/>
      <c r="Y43" s="596"/>
      <c r="Z43" s="596"/>
      <c r="AA43" s="596"/>
      <c r="AB43" s="596"/>
      <c r="AC43" s="596"/>
      <c r="AD43" s="596"/>
      <c r="AE43" s="596"/>
      <c r="AF43" s="571"/>
      <c r="AG43" s="527" t="s">
        <v>171</v>
      </c>
      <c r="AH43" s="571"/>
      <c r="AI43" s="527" t="s">
        <v>182</v>
      </c>
      <c r="AJ43" s="596"/>
      <c r="AK43" s="596"/>
      <c r="AL43" s="596"/>
      <c r="AM43" s="596"/>
      <c r="AN43" s="571"/>
    </row>
    <row r="44" spans="1:40" ht="34.5" customHeight="1" thickBot="1">
      <c r="A44" s="619"/>
      <c r="B44" s="597"/>
      <c r="C44" s="597"/>
      <c r="D44" s="597"/>
      <c r="E44" s="597"/>
      <c r="F44" s="597"/>
      <c r="G44" s="597"/>
      <c r="H44" s="597"/>
      <c r="I44" s="597"/>
      <c r="J44" s="597"/>
      <c r="K44" s="597"/>
      <c r="L44" s="573"/>
      <c r="M44" s="572"/>
      <c r="N44" s="573"/>
      <c r="O44" s="572"/>
      <c r="P44" s="597"/>
      <c r="Q44" s="597"/>
      <c r="R44" s="597"/>
      <c r="S44" s="573"/>
      <c r="T44" s="73"/>
      <c r="U44" s="606"/>
      <c r="V44" s="572"/>
      <c r="W44" s="597"/>
      <c r="X44" s="597"/>
      <c r="Y44" s="597"/>
      <c r="Z44" s="597"/>
      <c r="AA44" s="597"/>
      <c r="AB44" s="597"/>
      <c r="AC44" s="597"/>
      <c r="AD44" s="597"/>
      <c r="AE44" s="597"/>
      <c r="AF44" s="573"/>
      <c r="AG44" s="572"/>
      <c r="AH44" s="573"/>
      <c r="AI44" s="572"/>
      <c r="AJ44" s="597"/>
      <c r="AK44" s="597"/>
      <c r="AL44" s="597"/>
      <c r="AM44" s="597"/>
      <c r="AN44" s="573"/>
    </row>
    <row r="45" spans="1:40" ht="37.5" customHeight="1" thickBot="1">
      <c r="A45" s="130" t="s">
        <v>163</v>
      </c>
      <c r="B45" s="131"/>
      <c r="C45" s="131"/>
      <c r="D45" s="132"/>
      <c r="E45" s="150">
        <v>301</v>
      </c>
      <c r="F45" s="151"/>
      <c r="G45" s="555">
        <f>SUM('ΔΕΔΟΜΕΝΑ ΙΣΟΖΥΓΙΟΥ'!C17,'ΔΕΔΟΜΕΝΑ ΙΣΟΖΥΓΙΟΥ'!C24,'ΔΕΔΟΜΕΝΑ ΙΣΟΖΥΓΙΟΥ'!H54,'ΔΕΔΟΜΕΝΑ ΙΣΟΖΥΓΙΟΥ'!H74,'ΔΕΔΟΜΕΝΑ ΙΣΟΖΥΓΙΟΥ'!C39)</f>
        <v>0</v>
      </c>
      <c r="H45" s="556"/>
      <c r="I45" s="556"/>
      <c r="J45" s="556"/>
      <c r="K45" s="556"/>
      <c r="L45" s="557"/>
      <c r="M45" s="150">
        <v>9</v>
      </c>
      <c r="N45" s="310"/>
      <c r="O45" s="253">
        <v>331</v>
      </c>
      <c r="P45" s="254"/>
      <c r="Q45" s="555">
        <f aca="true" t="shared" si="0" ref="Q45:Q50">+G45*M45/100</f>
        <v>0</v>
      </c>
      <c r="R45" s="556"/>
      <c r="S45" s="557"/>
      <c r="T45" s="73"/>
      <c r="U45" s="130" t="s">
        <v>168</v>
      </c>
      <c r="V45" s="131"/>
      <c r="W45" s="131"/>
      <c r="X45" s="132"/>
      <c r="Y45" s="150">
        <v>351</v>
      </c>
      <c r="Z45" s="151"/>
      <c r="AA45" s="555">
        <f>SUM('ΔΕΔΟΜΕΝΑ ΙΣΟΖΥΓΙΟΥ'!H38,'ΔΕΔΟΜΕΝΑ ΙΣΟΖΥΓΙΟΥ'!H46,'ΔΕΔΟΜΕΝΑ ΙΣΟΖΥΓΙΟΥ'!H16,'ΔΕΔΟΜΕΝΑ ΙΣΟΖΥΓΙΟΥ'!H23,'ΔΕΔΟΜΕΝΑ ΙΣΟΖΥΓΙΟΥ'!H54,'ΔΕΔΟΜΕΝΑ ΙΣΟΖΥΓΙΟΥ'!H74)</f>
        <v>0</v>
      </c>
      <c r="AB45" s="556"/>
      <c r="AC45" s="556"/>
      <c r="AD45" s="556"/>
      <c r="AE45" s="556"/>
      <c r="AF45" s="557"/>
      <c r="AG45" s="150">
        <v>9</v>
      </c>
      <c r="AH45" s="310"/>
      <c r="AI45" s="253">
        <v>371</v>
      </c>
      <c r="AJ45" s="254"/>
      <c r="AK45" s="598">
        <f aca="true" t="shared" si="1" ref="AK45:AK50">+AA45*AG45/100</f>
        <v>0</v>
      </c>
      <c r="AL45" s="599"/>
      <c r="AM45" s="599"/>
      <c r="AN45" s="600"/>
    </row>
    <row r="46" spans="1:40" ht="40.5" customHeight="1" thickBot="1">
      <c r="A46" s="133"/>
      <c r="B46" s="134"/>
      <c r="C46" s="134"/>
      <c r="D46" s="135"/>
      <c r="E46" s="150">
        <v>302</v>
      </c>
      <c r="F46" s="151"/>
      <c r="G46" s="555">
        <f>SUM('ΔΕΔΟΜΕΝΑ ΙΣΟΖΥΓΙΟΥ'!C19,'ΔΕΔΟΜΕΝΑ ΙΣΟΖΥΓΙΟΥ'!C26,'ΔΕΔΟΜΕΝΑ ΙΣΟΖΥΓΙΟΥ'!H56,'ΔΕΔΟΜΕΝΑ ΙΣΟΖΥΓΙΟΥ'!H76,'ΔΕΔΟΜΕΝΑ ΙΣΟΖΥΓΙΟΥ'!C41)</f>
        <v>0</v>
      </c>
      <c r="H46" s="556"/>
      <c r="I46" s="556"/>
      <c r="J46" s="556"/>
      <c r="K46" s="556"/>
      <c r="L46" s="557"/>
      <c r="M46" s="574">
        <v>4.5</v>
      </c>
      <c r="N46" s="575"/>
      <c r="O46" s="150">
        <v>332</v>
      </c>
      <c r="P46" s="151"/>
      <c r="Q46" s="555">
        <f t="shared" si="0"/>
        <v>0</v>
      </c>
      <c r="R46" s="556"/>
      <c r="S46" s="557"/>
      <c r="T46" s="73"/>
      <c r="U46" s="133"/>
      <c r="V46" s="134"/>
      <c r="W46" s="134"/>
      <c r="X46" s="135"/>
      <c r="Y46" s="150">
        <v>352</v>
      </c>
      <c r="Z46" s="151"/>
      <c r="AA46" s="555">
        <f>SUM('ΔΕΔΟΜΕΝΑ ΙΣΟΖΥΓΙΟΥ'!H39,'ΔΕΔΟΜΕΝΑ ΙΣΟΖΥΓΙΟΥ'!H47,'ΔΕΔΟΜΕΝΑ ΙΣΟΖΥΓΙΟΥ'!H18,'ΔΕΔΟΜΕΝΑ ΙΣΟΖΥΓΙΟΥ'!H25,'ΔΕΔΟΜΕΝΑ ΙΣΟΖΥΓΙΟΥ'!H56,'ΔΕΔΟΜΕΝΑ ΙΣΟΖΥΓΙΟΥ'!H76)</f>
        <v>0</v>
      </c>
      <c r="AB46" s="556"/>
      <c r="AC46" s="556"/>
      <c r="AD46" s="556"/>
      <c r="AE46" s="556"/>
      <c r="AF46" s="557"/>
      <c r="AG46" s="574">
        <v>4.5</v>
      </c>
      <c r="AH46" s="575"/>
      <c r="AI46" s="150">
        <v>372</v>
      </c>
      <c r="AJ46" s="151"/>
      <c r="AK46" s="593">
        <f t="shared" si="1"/>
        <v>0</v>
      </c>
      <c r="AL46" s="594"/>
      <c r="AM46" s="594"/>
      <c r="AN46" s="595"/>
    </row>
    <row r="47" spans="1:40" ht="36.75" customHeight="1" thickBot="1">
      <c r="A47" s="136"/>
      <c r="B47" s="137"/>
      <c r="C47" s="137"/>
      <c r="D47" s="138"/>
      <c r="E47" s="150">
        <v>303</v>
      </c>
      <c r="F47" s="151"/>
      <c r="G47" s="555">
        <f>SUM('ΔΕΔΟΜΕΝΑ ΙΣΟΖΥΓΙΟΥ'!C15,'ΔΕΔΟΜΕΝΑ ΙΣΟΖΥΓΙΟΥ'!C22,'ΔΕΔΟΜΕΝΑ ΙΣΟΖΥΓΙΟΥ'!H52,'ΔΕΔΟΜΕΝΑ ΙΣΟΖΥΓΙΟΥ'!H72,'ΔΕΔΟΜΕΝΑ ΙΣΟΖΥΓΙΟΥ'!C37)</f>
        <v>0</v>
      </c>
      <c r="H47" s="556"/>
      <c r="I47" s="556"/>
      <c r="J47" s="556"/>
      <c r="K47" s="556"/>
      <c r="L47" s="557"/>
      <c r="M47" s="150">
        <v>19</v>
      </c>
      <c r="N47" s="310"/>
      <c r="O47" s="150">
        <v>333</v>
      </c>
      <c r="P47" s="151"/>
      <c r="Q47" s="555">
        <f t="shared" si="0"/>
        <v>0</v>
      </c>
      <c r="R47" s="556"/>
      <c r="S47" s="557"/>
      <c r="T47" s="73"/>
      <c r="U47" s="136"/>
      <c r="V47" s="137"/>
      <c r="W47" s="137"/>
      <c r="X47" s="138"/>
      <c r="Y47" s="150">
        <v>353</v>
      </c>
      <c r="Z47" s="151"/>
      <c r="AA47" s="555">
        <f>SUM('ΔΕΔΟΜΕΝΑ ΙΣΟΖΥΓΙΟΥ'!H37,'ΔΕΔΟΜΕΝΑ ΙΣΟΖΥΓΙΟΥ'!H45,'ΔΕΔΟΜΕΝΑ ΙΣΟΖΥΓΙΟΥ'!H14,'ΔΕΔΟΜΕΝΑ ΙΣΟΖΥΓΙΟΥ'!H21,'ΔΕΔΟΜΕΝΑ ΙΣΟΖΥΓΙΟΥ'!H52,'ΔΕΔΟΜΕΝΑ ΙΣΟΖΥΓΙΟΥ'!H72)</f>
        <v>0</v>
      </c>
      <c r="AB47" s="556"/>
      <c r="AC47" s="556"/>
      <c r="AD47" s="556"/>
      <c r="AE47" s="556"/>
      <c r="AF47" s="557"/>
      <c r="AG47" s="150">
        <v>19</v>
      </c>
      <c r="AH47" s="310"/>
      <c r="AI47" s="150">
        <v>373</v>
      </c>
      <c r="AJ47" s="151"/>
      <c r="AK47" s="601">
        <f t="shared" si="1"/>
        <v>0</v>
      </c>
      <c r="AL47" s="602"/>
      <c r="AM47" s="602"/>
      <c r="AN47" s="603"/>
    </row>
    <row r="48" spans="1:40" ht="40.5" customHeight="1" thickBot="1">
      <c r="A48" s="130" t="s">
        <v>164</v>
      </c>
      <c r="B48" s="131"/>
      <c r="C48" s="131"/>
      <c r="D48" s="132"/>
      <c r="E48" s="150">
        <v>304</v>
      </c>
      <c r="F48" s="151"/>
      <c r="G48" s="552">
        <f>SUM('ΔΕΔΟΜΕΝΑ ΙΣΟΖΥΓΙΟΥ'!C18,'ΔΕΔΟΜΕΝΑ ΙΣΟΖΥΓΙΟΥ'!C25,'ΔΕΔΟΜΕΝΑ ΙΣΟΖΥΓΙΟΥ'!H55,'ΔΕΔΟΜΕΝΑ ΙΣΟΖΥΓΙΟΥ'!H75,'ΔΕΔΟΜΕΝΑ ΙΣΟΖΥΓΙΟΥ'!C40)</f>
        <v>0</v>
      </c>
      <c r="H48" s="553"/>
      <c r="I48" s="553"/>
      <c r="J48" s="553"/>
      <c r="K48" s="553"/>
      <c r="L48" s="554"/>
      <c r="M48" s="150">
        <v>6</v>
      </c>
      <c r="N48" s="310"/>
      <c r="O48" s="150">
        <v>334</v>
      </c>
      <c r="P48" s="151"/>
      <c r="Q48" s="552">
        <f t="shared" si="0"/>
        <v>0</v>
      </c>
      <c r="R48" s="553"/>
      <c r="S48" s="554"/>
      <c r="T48" s="73"/>
      <c r="U48" s="130" t="s">
        <v>169</v>
      </c>
      <c r="V48" s="131"/>
      <c r="W48" s="131"/>
      <c r="X48" s="132"/>
      <c r="Y48" s="150">
        <v>354</v>
      </c>
      <c r="Z48" s="151"/>
      <c r="AA48" s="552">
        <f>SUM('ΔΕΔΟΜΕΝΑ ΙΣΟΖΥΓΙΟΥ'!H42,'ΔΕΔΟΜΕΝΑ ΙΣΟΖΥΓΙΟΥ'!H49,'ΔΕΔΟΜΕΝΑ ΙΣΟΖΥΓΙΟΥ'!H17,'ΔΕΔΟΜΕΝΑ ΙΣΟΖΥΓΙΟΥ'!H24,'ΔΕΔΟΜΕΝΑ ΙΣΟΖΥΓΙΟΥ'!H55,'ΔΕΔΟΜΕΝΑ ΙΣΟΖΥΓΙΟΥ'!H75)</f>
        <v>0</v>
      </c>
      <c r="AB48" s="553"/>
      <c r="AC48" s="553"/>
      <c r="AD48" s="553"/>
      <c r="AE48" s="553"/>
      <c r="AF48" s="554"/>
      <c r="AG48" s="241">
        <v>6</v>
      </c>
      <c r="AH48" s="242"/>
      <c r="AI48" s="150">
        <v>374</v>
      </c>
      <c r="AJ48" s="151"/>
      <c r="AK48" s="590">
        <f t="shared" si="1"/>
        <v>0</v>
      </c>
      <c r="AL48" s="591"/>
      <c r="AM48" s="591"/>
      <c r="AN48" s="592"/>
    </row>
    <row r="49" spans="1:40" ht="42" customHeight="1" thickBot="1">
      <c r="A49" s="133"/>
      <c r="B49" s="134"/>
      <c r="C49" s="134"/>
      <c r="D49" s="135"/>
      <c r="E49" s="150">
        <v>305</v>
      </c>
      <c r="F49" s="151"/>
      <c r="G49" s="552">
        <f>SUM('ΔΕΔΟΜΕΝΑ ΙΣΟΖΥΓΙΟΥ'!C20,'ΔΕΔΟΜΕΝΑ ΙΣΟΖΥΓΙΟΥ'!C27,'ΔΕΔΟΜΕΝΑ ΙΣΟΖΥΓΙΟΥ'!H57,'ΔΕΔΟΜΕΝΑ ΙΣΟΖΥΓΙΟΥ'!H77,'ΔΕΔΟΜΕΝΑ ΙΣΟΖΥΓΙΟΥ'!C42)</f>
        <v>0</v>
      </c>
      <c r="H49" s="553"/>
      <c r="I49" s="553"/>
      <c r="J49" s="553"/>
      <c r="K49" s="553"/>
      <c r="L49" s="554"/>
      <c r="M49" s="150">
        <v>3</v>
      </c>
      <c r="N49" s="310"/>
      <c r="O49" s="150">
        <v>335</v>
      </c>
      <c r="P49" s="151"/>
      <c r="Q49" s="552">
        <f t="shared" si="0"/>
        <v>0</v>
      </c>
      <c r="R49" s="553"/>
      <c r="S49" s="554"/>
      <c r="T49" s="73"/>
      <c r="U49" s="133"/>
      <c r="V49" s="134"/>
      <c r="W49" s="134"/>
      <c r="X49" s="135"/>
      <c r="Y49" s="150">
        <v>355</v>
      </c>
      <c r="Z49" s="151"/>
      <c r="AA49" s="552">
        <f>SUM('ΔΕΔΟΜΕΝΑ ΙΣΟΖΥΓΙΟΥ'!H43,'ΔΕΔΟΜΕΝΑ ΙΣΟΖΥΓΙΟΥ'!H50,'ΔΕΔΟΜΕΝΑ ΙΣΟΖΥΓΙΟΥ'!H19,'ΔΕΔΟΜΕΝΑ ΙΣΟΖΥΓΙΟΥ'!H26,'ΔΕΔΟΜΕΝΑ ΙΣΟΖΥΓΙΟΥ'!H57,'ΔΕΔΟΜΕΝΑ ΙΣΟΖΥΓΙΟΥ'!H77)</f>
        <v>0</v>
      </c>
      <c r="AB49" s="553"/>
      <c r="AC49" s="553"/>
      <c r="AD49" s="553"/>
      <c r="AE49" s="553"/>
      <c r="AF49" s="554"/>
      <c r="AG49" s="241">
        <v>3</v>
      </c>
      <c r="AH49" s="242"/>
      <c r="AI49" s="150">
        <v>375</v>
      </c>
      <c r="AJ49" s="151"/>
      <c r="AK49" s="590">
        <f t="shared" si="1"/>
        <v>0</v>
      </c>
      <c r="AL49" s="591"/>
      <c r="AM49" s="591"/>
      <c r="AN49" s="592"/>
    </row>
    <row r="50" spans="1:40" ht="38.25" customHeight="1" thickBot="1">
      <c r="A50" s="136"/>
      <c r="B50" s="137"/>
      <c r="C50" s="137"/>
      <c r="D50" s="138"/>
      <c r="E50" s="150">
        <v>306</v>
      </c>
      <c r="F50" s="151"/>
      <c r="G50" s="552">
        <f>SUM('ΔΕΔΟΜΕΝΑ ΙΣΟΖΥΓΙΟΥ'!C16,'ΔΕΔΟΜΕΝΑ ΙΣΟΖΥΓΙΟΥ'!C23,'ΔΕΔΟΜΕΝΑ ΙΣΟΖΥΓΙΟΥ'!H53,'ΔΕΔΟΜΕΝΑ ΙΣΟΖΥΓΙΟΥ'!H73,'ΔΕΔΟΜΕΝΑ ΙΣΟΖΥΓΙΟΥ'!C38)</f>
        <v>0</v>
      </c>
      <c r="H50" s="553"/>
      <c r="I50" s="553"/>
      <c r="J50" s="553"/>
      <c r="K50" s="553"/>
      <c r="L50" s="554"/>
      <c r="M50" s="200">
        <v>13</v>
      </c>
      <c r="N50" s="604"/>
      <c r="O50" s="150">
        <v>336</v>
      </c>
      <c r="P50" s="151"/>
      <c r="Q50" s="552">
        <f t="shared" si="0"/>
        <v>0</v>
      </c>
      <c r="R50" s="553"/>
      <c r="S50" s="554"/>
      <c r="T50" s="73"/>
      <c r="U50" s="136"/>
      <c r="V50" s="137"/>
      <c r="W50" s="137"/>
      <c r="X50" s="138"/>
      <c r="Y50" s="150">
        <v>356</v>
      </c>
      <c r="Z50" s="151"/>
      <c r="AA50" s="552">
        <f>SUM('ΔΕΔΟΜΕΝΑ ΙΣΟΖΥΓΙΟΥ'!H41,'ΔΕΔΟΜΕΝΑ ΙΣΟΖΥΓΙΟΥ'!H48,'ΔΕΔΟΜΕΝΑ ΙΣΟΖΥΓΙΟΥ'!H15,'ΔΕΔΟΜΕΝΑ ΙΣΟΖΥΓΙΟΥ'!H22,'ΔΕΔΟΜΕΝΑ ΙΣΟΖΥΓΙΟΥ'!H53,'ΔΕΔΟΜΕΝΑ ΙΣΟΖΥΓΙΟΥ'!H73)</f>
        <v>0</v>
      </c>
      <c r="AB50" s="553"/>
      <c r="AC50" s="553"/>
      <c r="AD50" s="553"/>
      <c r="AE50" s="553"/>
      <c r="AF50" s="554"/>
      <c r="AG50" s="239">
        <v>13</v>
      </c>
      <c r="AH50" s="240"/>
      <c r="AI50" s="150">
        <v>376</v>
      </c>
      <c r="AJ50" s="151"/>
      <c r="AK50" s="590">
        <f t="shared" si="1"/>
        <v>0</v>
      </c>
      <c r="AL50" s="591"/>
      <c r="AM50" s="591"/>
      <c r="AN50" s="592"/>
    </row>
    <row r="51" spans="1:40" ht="43.5" customHeight="1" thickBot="1">
      <c r="A51" s="271" t="s">
        <v>4</v>
      </c>
      <c r="B51" s="288"/>
      <c r="C51" s="288"/>
      <c r="D51" s="272"/>
      <c r="E51" s="153">
        <v>307</v>
      </c>
      <c r="F51" s="154"/>
      <c r="G51" s="555">
        <f>SUM(G45:L50)</f>
        <v>0</v>
      </c>
      <c r="H51" s="556"/>
      <c r="I51" s="556"/>
      <c r="J51" s="556"/>
      <c r="K51" s="556"/>
      <c r="L51" s="556"/>
      <c r="M51" s="183" t="s">
        <v>3</v>
      </c>
      <c r="N51" s="185"/>
      <c r="O51" s="150">
        <v>337</v>
      </c>
      <c r="P51" s="151"/>
      <c r="Q51" s="549">
        <f>SUM(Q45:S50)</f>
        <v>0</v>
      </c>
      <c r="R51" s="550"/>
      <c r="S51" s="551"/>
      <c r="T51" s="73"/>
      <c r="U51" s="183" t="s">
        <v>44</v>
      </c>
      <c r="V51" s="184"/>
      <c r="W51" s="184"/>
      <c r="X51" s="185"/>
      <c r="Y51" s="150">
        <v>357</v>
      </c>
      <c r="Z51" s="151"/>
      <c r="AA51" s="555">
        <f>SUM('ΔΕΔΟΜΕΝΑ ΙΣΟΖΥΓΙΟΥ'!H69)</f>
        <v>135.66</v>
      </c>
      <c r="AB51" s="556"/>
      <c r="AC51" s="556"/>
      <c r="AD51" s="556"/>
      <c r="AE51" s="556"/>
      <c r="AF51" s="557"/>
      <c r="AG51" s="194" t="s">
        <v>170</v>
      </c>
      <c r="AH51" s="196"/>
      <c r="AI51" s="150">
        <v>377</v>
      </c>
      <c r="AJ51" s="151"/>
      <c r="AK51" s="593">
        <f>+'ΔΕΔΟΜΕΝΑ ΙΣΟΖΥΓΙΟΥ'!J69</f>
        <v>25.84</v>
      </c>
      <c r="AL51" s="594"/>
      <c r="AM51" s="594"/>
      <c r="AN51" s="595"/>
    </row>
    <row r="52" spans="1:40" ht="42" customHeight="1" thickBot="1">
      <c r="A52" s="271" t="s">
        <v>166</v>
      </c>
      <c r="B52" s="288"/>
      <c r="C52" s="288"/>
      <c r="D52" s="272"/>
      <c r="E52" s="150">
        <v>308</v>
      </c>
      <c r="F52" s="151"/>
      <c r="G52" s="555">
        <f>+'ΔΕΔΟΜΕΝΑ ΙΣΟΖΥΓΙΟΥ'!C29</f>
        <v>0</v>
      </c>
      <c r="H52" s="556"/>
      <c r="I52" s="556"/>
      <c r="J52" s="556"/>
      <c r="K52" s="556"/>
      <c r="L52" s="557"/>
      <c r="M52" s="71"/>
      <c r="N52" s="71"/>
      <c r="O52" s="72"/>
      <c r="P52" s="564"/>
      <c r="Q52" s="564"/>
      <c r="R52" s="564"/>
      <c r="S52" s="564"/>
      <c r="T52" s="73"/>
      <c r="U52" s="183" t="s">
        <v>45</v>
      </c>
      <c r="V52" s="184"/>
      <c r="W52" s="184"/>
      <c r="X52" s="185"/>
      <c r="Y52" s="153">
        <v>358</v>
      </c>
      <c r="Z52" s="154"/>
      <c r="AA52" s="555">
        <f>SUM(AA45:AF51)</f>
        <v>135.66</v>
      </c>
      <c r="AB52" s="556"/>
      <c r="AC52" s="556"/>
      <c r="AD52" s="556"/>
      <c r="AE52" s="556"/>
      <c r="AF52" s="557"/>
      <c r="AG52" s="183" t="s">
        <v>3</v>
      </c>
      <c r="AH52" s="185"/>
      <c r="AI52" s="150">
        <v>378</v>
      </c>
      <c r="AJ52" s="151"/>
      <c r="AK52" s="593">
        <f>SUM(AK45:AM51)</f>
        <v>25.84</v>
      </c>
      <c r="AL52" s="594"/>
      <c r="AM52" s="594"/>
      <c r="AN52" s="595"/>
    </row>
    <row r="53" spans="1:40" ht="42" customHeight="1" thickBot="1">
      <c r="A53" s="271" t="s">
        <v>167</v>
      </c>
      <c r="B53" s="288"/>
      <c r="C53" s="288"/>
      <c r="D53" s="272"/>
      <c r="E53" s="150">
        <v>309</v>
      </c>
      <c r="F53" s="151"/>
      <c r="G53" s="555">
        <f>+'ΔΕΔΟΜΕΝΑ ΙΣΟΖΥΓΙΟΥ'!C30</f>
        <v>0</v>
      </c>
      <c r="H53" s="556"/>
      <c r="I53" s="556"/>
      <c r="J53" s="556"/>
      <c r="K53" s="556"/>
      <c r="L53" s="557"/>
      <c r="M53" s="71"/>
      <c r="N53" s="71"/>
      <c r="O53" s="565"/>
      <c r="P53" s="565"/>
      <c r="Q53" s="565"/>
      <c r="R53" s="565"/>
      <c r="S53" s="565"/>
      <c r="T53" s="73"/>
      <c r="U53" s="69" t="s">
        <v>173</v>
      </c>
      <c r="V53" s="607" t="s">
        <v>174</v>
      </c>
      <c r="W53" s="608"/>
      <c r="X53" s="608"/>
      <c r="Y53" s="608"/>
      <c r="Z53" s="608"/>
      <c r="AA53" s="608"/>
      <c r="AB53" s="608"/>
      <c r="AC53" s="608"/>
      <c r="AD53" s="608"/>
      <c r="AE53" s="608"/>
      <c r="AF53" s="609"/>
      <c r="AG53" s="73"/>
      <c r="AH53" s="73"/>
      <c r="AI53" s="576"/>
      <c r="AJ53" s="576"/>
      <c r="AK53" s="577"/>
      <c r="AL53" s="577"/>
      <c r="AM53" s="577"/>
      <c r="AN53" s="74"/>
    </row>
    <row r="54" spans="1:40" ht="43.5" customHeight="1" thickBot="1">
      <c r="A54" s="289" t="s">
        <v>13</v>
      </c>
      <c r="B54" s="290"/>
      <c r="C54" s="290"/>
      <c r="D54" s="291"/>
      <c r="E54" s="150">
        <v>310</v>
      </c>
      <c r="F54" s="151"/>
      <c r="G54" s="555">
        <f>+'ΔΕΔΟΜΕΝΑ ΙΣΟΖΥΓΙΟΥ'!C32</f>
        <v>0</v>
      </c>
      <c r="H54" s="556"/>
      <c r="I54" s="556"/>
      <c r="J54" s="556"/>
      <c r="K54" s="556"/>
      <c r="L54" s="557"/>
      <c r="M54" s="71"/>
      <c r="N54" s="71"/>
      <c r="O54" s="568"/>
      <c r="P54" s="568"/>
      <c r="Q54" s="566"/>
      <c r="R54" s="566"/>
      <c r="S54" s="566"/>
      <c r="T54" s="73"/>
      <c r="U54" s="183" t="s">
        <v>175</v>
      </c>
      <c r="V54" s="184"/>
      <c r="W54" s="184"/>
      <c r="X54" s="185"/>
      <c r="Y54" s="150">
        <v>401</v>
      </c>
      <c r="Z54" s="151"/>
      <c r="AA54" s="555">
        <f>SUM('ΔΕΔΟΜΕΝΑ ΙΣΟΖΥΓΙΟΥ'!E67)</f>
        <v>0</v>
      </c>
      <c r="AB54" s="556"/>
      <c r="AC54" s="556"/>
      <c r="AD54" s="556"/>
      <c r="AE54" s="556"/>
      <c r="AF54" s="557"/>
      <c r="AG54" s="73"/>
      <c r="AH54" s="73"/>
      <c r="AI54" s="73"/>
      <c r="AJ54" s="73"/>
      <c r="AK54" s="73"/>
      <c r="AL54" s="73"/>
      <c r="AM54" s="73"/>
      <c r="AN54" s="74"/>
    </row>
    <row r="55" spans="1:40" ht="48" customHeight="1" thickBot="1">
      <c r="A55" s="271" t="s">
        <v>14</v>
      </c>
      <c r="B55" s="288"/>
      <c r="C55" s="288"/>
      <c r="D55" s="272"/>
      <c r="E55" s="150">
        <v>311</v>
      </c>
      <c r="F55" s="151"/>
      <c r="G55" s="555">
        <f>SUM(G51:L54)</f>
        <v>0</v>
      </c>
      <c r="H55" s="556"/>
      <c r="I55" s="556"/>
      <c r="J55" s="556"/>
      <c r="K55" s="556"/>
      <c r="L55" s="557"/>
      <c r="M55" s="71"/>
      <c r="N55" s="71"/>
      <c r="O55" s="567"/>
      <c r="P55" s="567"/>
      <c r="Q55" s="567"/>
      <c r="R55" s="567"/>
      <c r="S55" s="567"/>
      <c r="T55" s="73"/>
      <c r="U55" s="243" t="s">
        <v>176</v>
      </c>
      <c r="V55" s="292"/>
      <c r="W55" s="292"/>
      <c r="X55" s="244"/>
      <c r="Y55" s="150">
        <v>402</v>
      </c>
      <c r="Z55" s="151"/>
      <c r="AA55" s="555">
        <f>SUM('ΔΕΔΟΜΕΝΑ ΙΣΟΖΥΓΙΟΥ'!H58,'ΔΕΔΟΜΕΝΑ ΙΣΟΖΥΓΙΟΥ'!H70)</f>
        <v>0</v>
      </c>
      <c r="AB55" s="556"/>
      <c r="AC55" s="556"/>
      <c r="AD55" s="556"/>
      <c r="AE55" s="556"/>
      <c r="AF55" s="557"/>
      <c r="AG55" s="73"/>
      <c r="AH55" s="73"/>
      <c r="AI55" s="150">
        <v>404</v>
      </c>
      <c r="AJ55" s="151"/>
      <c r="AK55" s="580">
        <f>SUM(AA54:AF56)</f>
        <v>0</v>
      </c>
      <c r="AL55" s="581"/>
      <c r="AM55" s="581"/>
      <c r="AN55" s="589"/>
    </row>
    <row r="56" spans="1:40" ht="40.5" customHeight="1" thickBot="1">
      <c r="A56" s="569"/>
      <c r="B56" s="570"/>
      <c r="C56" s="570"/>
      <c r="D56" s="570"/>
      <c r="E56" s="568"/>
      <c r="F56" s="568"/>
      <c r="G56" s="566"/>
      <c r="H56" s="566"/>
      <c r="I56" s="566"/>
      <c r="J56" s="566"/>
      <c r="K56" s="566"/>
      <c r="L56" s="566"/>
      <c r="M56" s="71"/>
      <c r="N56" s="71"/>
      <c r="O56" s="568"/>
      <c r="P56" s="568"/>
      <c r="Q56" s="566"/>
      <c r="R56" s="566"/>
      <c r="S56" s="566"/>
      <c r="T56" s="73"/>
      <c r="U56" s="183" t="s">
        <v>177</v>
      </c>
      <c r="V56" s="184"/>
      <c r="W56" s="184"/>
      <c r="X56" s="185"/>
      <c r="Y56" s="310">
        <v>403</v>
      </c>
      <c r="Z56" s="151"/>
      <c r="AA56" s="555"/>
      <c r="AB56" s="556"/>
      <c r="AC56" s="556"/>
      <c r="AD56" s="556"/>
      <c r="AE56" s="556"/>
      <c r="AF56" s="557"/>
      <c r="AG56" s="73"/>
      <c r="AH56" s="73"/>
      <c r="AI56" s="73"/>
      <c r="AJ56" s="73"/>
      <c r="AK56" s="73"/>
      <c r="AL56" s="73"/>
      <c r="AM56" s="73"/>
      <c r="AN56" s="74"/>
    </row>
    <row r="57" spans="1:40" ht="38.25" customHeight="1" thickBot="1">
      <c r="A57" s="68" t="s">
        <v>17</v>
      </c>
      <c r="B57" s="613" t="s">
        <v>18</v>
      </c>
      <c r="C57" s="614"/>
      <c r="D57" s="614"/>
      <c r="E57" s="614"/>
      <c r="F57" s="614"/>
      <c r="G57" s="614"/>
      <c r="H57" s="614"/>
      <c r="I57" s="614"/>
      <c r="J57" s="614"/>
      <c r="K57" s="614"/>
      <c r="L57" s="614"/>
      <c r="M57" s="614"/>
      <c r="N57" s="615"/>
      <c r="O57" s="564"/>
      <c r="P57" s="564"/>
      <c r="Q57" s="564"/>
      <c r="R57" s="564"/>
      <c r="S57" s="564"/>
      <c r="T57" s="73"/>
      <c r="U57" s="69" t="s">
        <v>28</v>
      </c>
      <c r="V57" s="607" t="s">
        <v>29</v>
      </c>
      <c r="W57" s="608"/>
      <c r="X57" s="608"/>
      <c r="Y57" s="608"/>
      <c r="Z57" s="608"/>
      <c r="AA57" s="608"/>
      <c r="AB57" s="608"/>
      <c r="AC57" s="608"/>
      <c r="AD57" s="608"/>
      <c r="AE57" s="608"/>
      <c r="AF57" s="609"/>
      <c r="AG57" s="73"/>
      <c r="AH57" s="73"/>
      <c r="AI57" s="73"/>
      <c r="AJ57" s="73"/>
      <c r="AK57" s="73"/>
      <c r="AL57" s="73"/>
      <c r="AM57" s="73"/>
      <c r="AN57" s="74"/>
    </row>
    <row r="58" spans="1:40" ht="42.75" customHeight="1" thickBot="1">
      <c r="A58" s="558" t="s">
        <v>19</v>
      </c>
      <c r="B58" s="559"/>
      <c r="C58" s="559"/>
      <c r="D58" s="559"/>
      <c r="E58" s="559"/>
      <c r="F58" s="559"/>
      <c r="G58" s="559"/>
      <c r="H58" s="560"/>
      <c r="I58" s="610" t="s">
        <v>20</v>
      </c>
      <c r="J58" s="611"/>
      <c r="K58" s="611"/>
      <c r="L58" s="611"/>
      <c r="M58" s="611"/>
      <c r="N58" s="612"/>
      <c r="O58" s="568"/>
      <c r="P58" s="568"/>
      <c r="Q58" s="566"/>
      <c r="R58" s="566"/>
      <c r="S58" s="566"/>
      <c r="T58" s="73"/>
      <c r="U58" s="183" t="s">
        <v>178</v>
      </c>
      <c r="V58" s="184"/>
      <c r="W58" s="184"/>
      <c r="X58" s="185"/>
      <c r="Y58" s="150">
        <v>411</v>
      </c>
      <c r="Z58" s="151"/>
      <c r="AA58" s="555">
        <f>'ΔΕΔΟΜΕΝΑ ΙΣΟΖΥΓΙΟΥ'!W56</f>
        <v>0</v>
      </c>
      <c r="AB58" s="556"/>
      <c r="AC58" s="556"/>
      <c r="AD58" s="556"/>
      <c r="AE58" s="556"/>
      <c r="AF58" s="557"/>
      <c r="AG58" s="73"/>
      <c r="AH58" s="73"/>
      <c r="AI58" s="73"/>
      <c r="AJ58" s="73"/>
      <c r="AK58" s="73"/>
      <c r="AL58" s="73"/>
      <c r="AM58" s="73"/>
      <c r="AN58" s="74"/>
    </row>
    <row r="59" spans="1:40" ht="44.25" customHeight="1" thickBot="1">
      <c r="A59" s="578">
        <v>341</v>
      </c>
      <c r="B59" s="579"/>
      <c r="C59" s="561">
        <f>SUM('ΔΕΔΟΜΕΝΑ ΙΣΟΖΥΓΙΟΥ'!H52:H57)</f>
        <v>0</v>
      </c>
      <c r="D59" s="562"/>
      <c r="E59" s="562"/>
      <c r="F59" s="562"/>
      <c r="G59" s="562"/>
      <c r="H59" s="563"/>
      <c r="I59" s="616">
        <v>343</v>
      </c>
      <c r="J59" s="617"/>
      <c r="K59" s="580">
        <f>SUM('ΔΕΔΟΜΕΝΑ ΙΣΟΖΥΓΙΟΥ'!H72:H77)</f>
        <v>0</v>
      </c>
      <c r="L59" s="581"/>
      <c r="M59" s="581"/>
      <c r="N59" s="582"/>
      <c r="O59" s="567"/>
      <c r="P59" s="567"/>
      <c r="Q59" s="567"/>
      <c r="R59" s="567"/>
      <c r="S59" s="567"/>
      <c r="T59" s="73"/>
      <c r="U59" s="183" t="s">
        <v>179</v>
      </c>
      <c r="V59" s="184"/>
      <c r="W59" s="184"/>
      <c r="X59" s="185"/>
      <c r="Y59" s="150">
        <v>412</v>
      </c>
      <c r="Z59" s="151"/>
      <c r="AA59" s="555">
        <f>'ΔΕΔΟΜΕΝΑ ΙΣΟΖΥΓΙΟΥ'!H62+'ΔΕΔΟΜΕΝΑ ΙΣΟΖΥΓΙΟΥ'!H74</f>
        <v>0</v>
      </c>
      <c r="AB59" s="556"/>
      <c r="AC59" s="556"/>
      <c r="AD59" s="556"/>
      <c r="AE59" s="556"/>
      <c r="AF59" s="557"/>
      <c r="AG59" s="73"/>
      <c r="AH59" s="73"/>
      <c r="AI59" s="150">
        <v>413</v>
      </c>
      <c r="AJ59" s="151"/>
      <c r="AK59" s="580">
        <f>SUM(AA58:AF59)</f>
        <v>0</v>
      </c>
      <c r="AL59" s="581"/>
      <c r="AM59" s="581"/>
      <c r="AN59" s="589"/>
    </row>
    <row r="60" spans="1:40" ht="45.75" customHeight="1" thickBot="1">
      <c r="A60" s="558" t="s">
        <v>165</v>
      </c>
      <c r="B60" s="559"/>
      <c r="C60" s="559"/>
      <c r="D60" s="559"/>
      <c r="E60" s="559"/>
      <c r="F60" s="559"/>
      <c r="G60" s="559"/>
      <c r="H60" s="560"/>
      <c r="I60" s="610" t="s">
        <v>21</v>
      </c>
      <c r="J60" s="611"/>
      <c r="K60" s="611"/>
      <c r="L60" s="611"/>
      <c r="M60" s="611"/>
      <c r="N60" s="612"/>
      <c r="O60" s="568"/>
      <c r="P60" s="568"/>
      <c r="Q60" s="566"/>
      <c r="R60" s="566"/>
      <c r="S60" s="566"/>
      <c r="T60" s="73"/>
      <c r="U60" s="73"/>
      <c r="V60" s="73"/>
      <c r="W60" s="73"/>
      <c r="X60" s="73"/>
      <c r="Y60" s="73"/>
      <c r="Z60" s="73"/>
      <c r="AA60" s="73"/>
      <c r="AB60" s="73"/>
      <c r="AC60" s="73"/>
      <c r="AD60" s="73"/>
      <c r="AE60" s="73"/>
      <c r="AF60" s="73"/>
      <c r="AG60" s="73"/>
      <c r="AH60" s="73"/>
      <c r="AI60" s="73"/>
      <c r="AJ60" s="73"/>
      <c r="AK60" s="73"/>
      <c r="AL60" s="73"/>
      <c r="AM60" s="73"/>
      <c r="AN60" s="74"/>
    </row>
    <row r="61" spans="1:40" ht="43.5" customHeight="1" thickBot="1">
      <c r="A61" s="578">
        <v>342</v>
      </c>
      <c r="B61" s="579"/>
      <c r="C61" s="561"/>
      <c r="D61" s="562"/>
      <c r="E61" s="562"/>
      <c r="F61" s="562"/>
      <c r="G61" s="562"/>
      <c r="H61" s="563"/>
      <c r="I61" s="616">
        <v>344</v>
      </c>
      <c r="J61" s="617"/>
      <c r="K61" s="580">
        <f>SUM('ΔΕΔΟΜΕΝΑ ΙΣΟΖΥΓΙΟΥ'!H14:H26)</f>
        <v>0</v>
      </c>
      <c r="L61" s="581"/>
      <c r="M61" s="581"/>
      <c r="N61" s="582"/>
      <c r="O61" s="567"/>
      <c r="P61" s="567"/>
      <c r="Q61" s="567"/>
      <c r="R61" s="567"/>
      <c r="S61" s="567"/>
      <c r="T61" s="73"/>
      <c r="U61" s="73"/>
      <c r="V61" s="73"/>
      <c r="W61" s="73"/>
      <c r="X61" s="73"/>
      <c r="Y61" s="73"/>
      <c r="Z61" s="73"/>
      <c r="AA61" s="586" t="s">
        <v>180</v>
      </c>
      <c r="AB61" s="587"/>
      <c r="AC61" s="587"/>
      <c r="AD61" s="587"/>
      <c r="AE61" s="587"/>
      <c r="AF61" s="587"/>
      <c r="AG61" s="587"/>
      <c r="AH61" s="588"/>
      <c r="AI61" s="150">
        <v>420</v>
      </c>
      <c r="AJ61" s="151"/>
      <c r="AK61" s="583">
        <f>AK52+AK55-AK59</f>
        <v>25.84</v>
      </c>
      <c r="AL61" s="584"/>
      <c r="AM61" s="584"/>
      <c r="AN61" s="585"/>
    </row>
    <row r="62" spans="1:40" ht="46.5" customHeight="1" thickBot="1">
      <c r="A62" s="408" t="s">
        <v>256</v>
      </c>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10"/>
    </row>
    <row r="63" spans="1:40" ht="12.75">
      <c r="A63" s="77"/>
      <c r="B63" s="402" t="s">
        <v>181</v>
      </c>
      <c r="C63" s="403"/>
      <c r="D63" s="404"/>
      <c r="E63" s="453">
        <v>501</v>
      </c>
      <c r="F63" s="514"/>
      <c r="G63" s="454"/>
      <c r="H63" s="521">
        <f>IF(Q51-AK61&lt;0,(Q51-AK61),0)</f>
        <v>-25.84</v>
      </c>
      <c r="I63" s="522"/>
      <c r="J63" s="522"/>
      <c r="K63" s="522"/>
      <c r="L63" s="531"/>
      <c r="M63" s="402" t="s">
        <v>184</v>
      </c>
      <c r="N63" s="403"/>
      <c r="O63" s="404"/>
      <c r="P63" s="453">
        <v>511</v>
      </c>
      <c r="Q63" s="514"/>
      <c r="R63" s="454"/>
      <c r="S63" s="521">
        <f>IF(Q51-AK61&gt;0,(Q51-AK61),0)</f>
        <v>0</v>
      </c>
      <c r="T63" s="522"/>
      <c r="U63" s="522"/>
      <c r="V63" s="522"/>
      <c r="W63" s="531"/>
      <c r="X63" s="527" t="s">
        <v>186</v>
      </c>
      <c r="Y63" s="255"/>
      <c r="Z63" s="255"/>
      <c r="AA63" s="255"/>
      <c r="AB63" s="255"/>
      <c r="AC63" s="255"/>
      <c r="AD63" s="255"/>
      <c r="AE63" s="255"/>
      <c r="AF63" s="255"/>
      <c r="AG63" s="255"/>
      <c r="AH63" s="255"/>
      <c r="AI63" s="255"/>
      <c r="AJ63" s="255"/>
      <c r="AK63" s="255"/>
      <c r="AL63" s="255"/>
      <c r="AM63" s="255"/>
      <c r="AN63" s="256"/>
    </row>
    <row r="64" spans="1:40" ht="12.75">
      <c r="A64" s="78"/>
      <c r="B64" s="537"/>
      <c r="C64" s="538"/>
      <c r="D64" s="539"/>
      <c r="E64" s="518"/>
      <c r="F64" s="519"/>
      <c r="G64" s="520"/>
      <c r="H64" s="523"/>
      <c r="I64" s="524"/>
      <c r="J64" s="524"/>
      <c r="K64" s="524"/>
      <c r="L64" s="532"/>
      <c r="M64" s="537"/>
      <c r="N64" s="538"/>
      <c r="O64" s="539"/>
      <c r="P64" s="518"/>
      <c r="Q64" s="519"/>
      <c r="R64" s="520"/>
      <c r="S64" s="523"/>
      <c r="T64" s="524"/>
      <c r="U64" s="524"/>
      <c r="V64" s="524"/>
      <c r="W64" s="532"/>
      <c r="X64" s="528"/>
      <c r="Y64" s="529"/>
      <c r="Z64" s="529"/>
      <c r="AA64" s="529"/>
      <c r="AB64" s="529"/>
      <c r="AC64" s="529"/>
      <c r="AD64" s="529"/>
      <c r="AE64" s="529"/>
      <c r="AF64" s="529"/>
      <c r="AG64" s="529"/>
      <c r="AH64" s="529"/>
      <c r="AI64" s="529"/>
      <c r="AJ64" s="529"/>
      <c r="AK64" s="529"/>
      <c r="AL64" s="529"/>
      <c r="AM64" s="529"/>
      <c r="AN64" s="530"/>
    </row>
    <row r="65" spans="1:40" ht="18" customHeight="1" thickBot="1">
      <c r="A65" s="78"/>
      <c r="B65" s="405"/>
      <c r="C65" s="406"/>
      <c r="D65" s="407"/>
      <c r="E65" s="455"/>
      <c r="F65" s="515"/>
      <c r="G65" s="456"/>
      <c r="H65" s="525"/>
      <c r="I65" s="526"/>
      <c r="J65" s="526"/>
      <c r="K65" s="526"/>
      <c r="L65" s="533"/>
      <c r="M65" s="405"/>
      <c r="N65" s="406"/>
      <c r="O65" s="407"/>
      <c r="P65" s="455"/>
      <c r="Q65" s="515"/>
      <c r="R65" s="456"/>
      <c r="S65" s="525"/>
      <c r="T65" s="526"/>
      <c r="U65" s="526"/>
      <c r="V65" s="526"/>
      <c r="W65" s="533"/>
      <c r="X65" s="528"/>
      <c r="Y65" s="529"/>
      <c r="Z65" s="529"/>
      <c r="AA65" s="529"/>
      <c r="AB65" s="529"/>
      <c r="AC65" s="529"/>
      <c r="AD65" s="529"/>
      <c r="AE65" s="529"/>
      <c r="AF65" s="529"/>
      <c r="AG65" s="529"/>
      <c r="AH65" s="529"/>
      <c r="AI65" s="529"/>
      <c r="AJ65" s="529"/>
      <c r="AK65" s="529"/>
      <c r="AL65" s="529"/>
      <c r="AM65" s="529"/>
      <c r="AN65" s="530"/>
    </row>
    <row r="66" spans="1:40" ht="12.75" customHeight="1">
      <c r="A66" s="78"/>
      <c r="B66" s="402" t="s">
        <v>58</v>
      </c>
      <c r="C66" s="403"/>
      <c r="D66" s="404"/>
      <c r="E66" s="540">
        <v>502</v>
      </c>
      <c r="F66" s="541"/>
      <c r="G66" s="542"/>
      <c r="H66" s="521">
        <f>+H63</f>
        <v>-25.84</v>
      </c>
      <c r="I66" s="522"/>
      <c r="J66" s="522"/>
      <c r="K66" s="522"/>
      <c r="L66" s="531"/>
      <c r="M66" s="402" t="s">
        <v>185</v>
      </c>
      <c r="N66" s="403"/>
      <c r="O66" s="404"/>
      <c r="P66" s="453">
        <v>512</v>
      </c>
      <c r="Q66" s="514"/>
      <c r="R66" s="454"/>
      <c r="S66" s="265">
        <f>+'ΔΕΔΟΜΕΝΑ ΙΣΟΖΥΓΙΟΥ'!C82*'ΔΗΛΩΣΗ ΔΡΧ.'!T45</f>
        <v>0</v>
      </c>
      <c r="T66" s="266"/>
      <c r="U66" s="266"/>
      <c r="V66" s="266"/>
      <c r="W66" s="267"/>
      <c r="X66" s="528"/>
      <c r="Y66" s="529"/>
      <c r="Z66" s="529"/>
      <c r="AA66" s="529"/>
      <c r="AB66" s="529"/>
      <c r="AC66" s="529"/>
      <c r="AD66" s="529"/>
      <c r="AE66" s="529"/>
      <c r="AF66" s="529"/>
      <c r="AG66" s="529"/>
      <c r="AH66" s="529"/>
      <c r="AI66" s="529"/>
      <c r="AJ66" s="529"/>
      <c r="AK66" s="529"/>
      <c r="AL66" s="529"/>
      <c r="AM66" s="529"/>
      <c r="AN66" s="530"/>
    </row>
    <row r="67" spans="1:40" ht="12.75" customHeight="1">
      <c r="A67" s="78"/>
      <c r="B67" s="537"/>
      <c r="C67" s="538"/>
      <c r="D67" s="539"/>
      <c r="E67" s="543"/>
      <c r="F67" s="544"/>
      <c r="G67" s="545"/>
      <c r="H67" s="523"/>
      <c r="I67" s="524"/>
      <c r="J67" s="524"/>
      <c r="K67" s="524"/>
      <c r="L67" s="532"/>
      <c r="M67" s="537"/>
      <c r="N67" s="538"/>
      <c r="O67" s="539"/>
      <c r="P67" s="518"/>
      <c r="Q67" s="519"/>
      <c r="R67" s="520"/>
      <c r="S67" s="534"/>
      <c r="T67" s="535"/>
      <c r="U67" s="535"/>
      <c r="V67" s="535"/>
      <c r="W67" s="536"/>
      <c r="X67" s="528"/>
      <c r="Y67" s="529"/>
      <c r="Z67" s="529"/>
      <c r="AA67" s="529"/>
      <c r="AB67" s="529"/>
      <c r="AC67" s="529"/>
      <c r="AD67" s="529"/>
      <c r="AE67" s="529"/>
      <c r="AF67" s="529"/>
      <c r="AG67" s="529"/>
      <c r="AH67" s="529"/>
      <c r="AI67" s="529"/>
      <c r="AJ67" s="529"/>
      <c r="AK67" s="529"/>
      <c r="AL67" s="529"/>
      <c r="AM67" s="529"/>
      <c r="AN67" s="530"/>
    </row>
    <row r="68" spans="1:40" ht="19.5" customHeight="1" thickBot="1">
      <c r="A68" s="78"/>
      <c r="B68" s="405"/>
      <c r="C68" s="406"/>
      <c r="D68" s="407"/>
      <c r="E68" s="546"/>
      <c r="F68" s="547"/>
      <c r="G68" s="548"/>
      <c r="H68" s="525"/>
      <c r="I68" s="526"/>
      <c r="J68" s="526"/>
      <c r="K68" s="526"/>
      <c r="L68" s="533"/>
      <c r="M68" s="405"/>
      <c r="N68" s="406"/>
      <c r="O68" s="407"/>
      <c r="P68" s="455"/>
      <c r="Q68" s="515"/>
      <c r="R68" s="456"/>
      <c r="S68" s="268"/>
      <c r="T68" s="269"/>
      <c r="U68" s="269"/>
      <c r="V68" s="269"/>
      <c r="W68" s="270"/>
      <c r="X68" s="528"/>
      <c r="Y68" s="529"/>
      <c r="Z68" s="529"/>
      <c r="AA68" s="529"/>
      <c r="AB68" s="529"/>
      <c r="AC68" s="529"/>
      <c r="AD68" s="529"/>
      <c r="AE68" s="529"/>
      <c r="AF68" s="529"/>
      <c r="AG68" s="529"/>
      <c r="AH68" s="529"/>
      <c r="AI68" s="529"/>
      <c r="AJ68" s="529"/>
      <c r="AK68" s="529"/>
      <c r="AL68" s="529"/>
      <c r="AM68" s="529"/>
      <c r="AN68" s="530"/>
    </row>
    <row r="69" spans="1:40" ht="18">
      <c r="A69" s="78"/>
      <c r="B69" s="402" t="s">
        <v>59</v>
      </c>
      <c r="C69" s="403"/>
      <c r="D69" s="404"/>
      <c r="E69" s="453">
        <v>503</v>
      </c>
      <c r="F69" s="514"/>
      <c r="G69" s="454"/>
      <c r="H69" s="521"/>
      <c r="I69" s="522"/>
      <c r="J69" s="522"/>
      <c r="K69" s="522"/>
      <c r="L69" s="531"/>
      <c r="M69" s="402" t="s">
        <v>65</v>
      </c>
      <c r="N69" s="403"/>
      <c r="O69" s="404"/>
      <c r="P69" s="453">
        <v>513</v>
      </c>
      <c r="Q69" s="514"/>
      <c r="R69" s="454"/>
      <c r="S69" s="521">
        <f>SUM(S63:W68)</f>
        <v>0</v>
      </c>
      <c r="T69" s="522"/>
      <c r="U69" s="522"/>
      <c r="V69" s="522"/>
      <c r="W69" s="522"/>
      <c r="X69" s="311" t="s">
        <v>258</v>
      </c>
      <c r="Y69" s="312"/>
      <c r="Z69" s="312"/>
      <c r="AA69" s="312"/>
      <c r="AB69" s="312"/>
      <c r="AC69" s="312"/>
      <c r="AD69" s="312"/>
      <c r="AE69" s="312"/>
      <c r="AF69" s="312"/>
      <c r="AG69" s="312"/>
      <c r="AH69" s="312"/>
      <c r="AI69" s="312"/>
      <c r="AJ69" s="312"/>
      <c r="AK69" s="312"/>
      <c r="AL69" s="312"/>
      <c r="AM69" s="312"/>
      <c r="AN69" s="313"/>
    </row>
    <row r="70" spans="1:40" ht="18">
      <c r="A70" s="78"/>
      <c r="B70" s="537"/>
      <c r="C70" s="538"/>
      <c r="D70" s="539"/>
      <c r="E70" s="518"/>
      <c r="F70" s="519"/>
      <c r="G70" s="520"/>
      <c r="H70" s="523"/>
      <c r="I70" s="524"/>
      <c r="J70" s="524"/>
      <c r="K70" s="524"/>
      <c r="L70" s="532"/>
      <c r="M70" s="537"/>
      <c r="N70" s="538"/>
      <c r="O70" s="539"/>
      <c r="P70" s="518"/>
      <c r="Q70" s="519"/>
      <c r="R70" s="520"/>
      <c r="S70" s="523"/>
      <c r="T70" s="524"/>
      <c r="U70" s="524"/>
      <c r="V70" s="524"/>
      <c r="W70" s="524"/>
      <c r="X70" s="311" t="s">
        <v>258</v>
      </c>
      <c r="Y70" s="312"/>
      <c r="Z70" s="312"/>
      <c r="AA70" s="312"/>
      <c r="AB70" s="312"/>
      <c r="AC70" s="312"/>
      <c r="AD70" s="312"/>
      <c r="AE70" s="312"/>
      <c r="AF70" s="312"/>
      <c r="AG70" s="312"/>
      <c r="AH70" s="312"/>
      <c r="AI70" s="312"/>
      <c r="AJ70" s="312"/>
      <c r="AK70" s="312"/>
      <c r="AL70" s="312"/>
      <c r="AM70" s="312"/>
      <c r="AN70" s="313"/>
    </row>
    <row r="71" spans="1:40" ht="12.75" customHeight="1" thickBot="1">
      <c r="A71" s="78"/>
      <c r="B71" s="405"/>
      <c r="C71" s="406"/>
      <c r="D71" s="407"/>
      <c r="E71" s="455"/>
      <c r="F71" s="515"/>
      <c r="G71" s="456"/>
      <c r="H71" s="525"/>
      <c r="I71" s="526"/>
      <c r="J71" s="526"/>
      <c r="K71" s="526"/>
      <c r="L71" s="533"/>
      <c r="M71" s="405"/>
      <c r="N71" s="406"/>
      <c r="O71" s="407"/>
      <c r="P71" s="455"/>
      <c r="Q71" s="515"/>
      <c r="R71" s="456"/>
      <c r="S71" s="525"/>
      <c r="T71" s="526"/>
      <c r="U71" s="526"/>
      <c r="V71" s="526"/>
      <c r="W71" s="526"/>
      <c r="X71" s="311" t="s">
        <v>258</v>
      </c>
      <c r="Y71" s="312"/>
      <c r="Z71" s="312"/>
      <c r="AA71" s="312"/>
      <c r="AB71" s="312"/>
      <c r="AC71" s="312"/>
      <c r="AD71" s="312"/>
      <c r="AE71" s="312"/>
      <c r="AF71" s="312"/>
      <c r="AG71" s="312"/>
      <c r="AH71" s="312"/>
      <c r="AI71" s="312"/>
      <c r="AJ71" s="312"/>
      <c r="AK71" s="312"/>
      <c r="AL71" s="312"/>
      <c r="AM71" s="312"/>
      <c r="AN71" s="313"/>
    </row>
    <row r="72" spans="1:40" ht="12.75" customHeight="1">
      <c r="A72" s="78"/>
      <c r="B72" s="503" t="s">
        <v>187</v>
      </c>
      <c r="C72" s="504"/>
      <c r="D72" s="504"/>
      <c r="E72" s="504"/>
      <c r="F72" s="504"/>
      <c r="G72" s="504"/>
      <c r="H72" s="504"/>
      <c r="I72" s="504"/>
      <c r="J72" s="504"/>
      <c r="K72" s="504"/>
      <c r="L72" s="504"/>
      <c r="M72" s="504"/>
      <c r="N72" s="504"/>
      <c r="O72" s="504"/>
      <c r="P72" s="504"/>
      <c r="Q72" s="504"/>
      <c r="R72" s="504"/>
      <c r="S72" s="504"/>
      <c r="T72" s="504"/>
      <c r="U72" s="504"/>
      <c r="V72" s="504"/>
      <c r="W72" s="505"/>
      <c r="X72" s="311" t="s">
        <v>258</v>
      </c>
      <c r="Y72" s="312"/>
      <c r="Z72" s="312"/>
      <c r="AA72" s="312"/>
      <c r="AB72" s="312"/>
      <c r="AC72" s="312"/>
      <c r="AD72" s="312"/>
      <c r="AE72" s="312"/>
      <c r="AF72" s="312"/>
      <c r="AG72" s="312"/>
      <c r="AH72" s="312"/>
      <c r="AI72" s="312"/>
      <c r="AJ72" s="312"/>
      <c r="AK72" s="312"/>
      <c r="AL72" s="312"/>
      <c r="AM72" s="312"/>
      <c r="AN72" s="313"/>
    </row>
    <row r="73" spans="1:42" ht="18">
      <c r="A73" s="78"/>
      <c r="B73" s="506"/>
      <c r="C73" s="507"/>
      <c r="D73" s="507"/>
      <c r="E73" s="507"/>
      <c r="F73" s="507"/>
      <c r="G73" s="507"/>
      <c r="H73" s="507"/>
      <c r="I73" s="507"/>
      <c r="J73" s="507"/>
      <c r="K73" s="507"/>
      <c r="L73" s="507"/>
      <c r="M73" s="507"/>
      <c r="N73" s="507"/>
      <c r="O73" s="507"/>
      <c r="P73" s="507"/>
      <c r="Q73" s="507"/>
      <c r="R73" s="507"/>
      <c r="S73" s="507"/>
      <c r="T73" s="507"/>
      <c r="U73" s="507"/>
      <c r="V73" s="507"/>
      <c r="W73" s="508"/>
      <c r="X73" s="311" t="s">
        <v>258</v>
      </c>
      <c r="Y73" s="312"/>
      <c r="Z73" s="312"/>
      <c r="AA73" s="312"/>
      <c r="AB73" s="312"/>
      <c r="AC73" s="312"/>
      <c r="AD73" s="312"/>
      <c r="AE73" s="312"/>
      <c r="AF73" s="312"/>
      <c r="AG73" s="312"/>
      <c r="AH73" s="312"/>
      <c r="AI73" s="312"/>
      <c r="AJ73" s="312"/>
      <c r="AK73" s="312"/>
      <c r="AL73" s="312"/>
      <c r="AM73" s="312"/>
      <c r="AN73" s="313"/>
      <c r="AO73" s="70"/>
      <c r="AP73" s="70"/>
    </row>
    <row r="74" spans="1:42" ht="18.75" thickBot="1">
      <c r="A74" s="79"/>
      <c r="B74" s="509"/>
      <c r="C74" s="510"/>
      <c r="D74" s="510"/>
      <c r="E74" s="510"/>
      <c r="F74" s="510"/>
      <c r="G74" s="510"/>
      <c r="H74" s="510"/>
      <c r="I74" s="510"/>
      <c r="J74" s="510"/>
      <c r="K74" s="510"/>
      <c r="L74" s="510"/>
      <c r="M74" s="510"/>
      <c r="N74" s="510"/>
      <c r="O74" s="510"/>
      <c r="P74" s="510"/>
      <c r="Q74" s="510"/>
      <c r="R74" s="510"/>
      <c r="S74" s="510"/>
      <c r="T74" s="510"/>
      <c r="U74" s="510"/>
      <c r="V74" s="510"/>
      <c r="W74" s="511"/>
      <c r="X74" s="311" t="s">
        <v>258</v>
      </c>
      <c r="Y74" s="312"/>
      <c r="Z74" s="312"/>
      <c r="AA74" s="312"/>
      <c r="AB74" s="312"/>
      <c r="AC74" s="312"/>
      <c r="AD74" s="312"/>
      <c r="AE74" s="312"/>
      <c r="AF74" s="312"/>
      <c r="AG74" s="312"/>
      <c r="AH74" s="312"/>
      <c r="AI74" s="312"/>
      <c r="AJ74" s="312"/>
      <c r="AK74" s="312"/>
      <c r="AL74" s="312"/>
      <c r="AM74" s="312"/>
      <c r="AN74" s="313"/>
      <c r="AO74" s="70"/>
      <c r="AP74" s="70"/>
    </row>
    <row r="75" spans="1:42" ht="72" customHeight="1">
      <c r="A75" s="457" t="s">
        <v>66</v>
      </c>
      <c r="B75" s="458"/>
      <c r="C75" s="458"/>
      <c r="D75" s="458"/>
      <c r="E75" s="458"/>
      <c r="F75" s="458"/>
      <c r="G75" s="458"/>
      <c r="H75" s="458"/>
      <c r="I75" s="459"/>
      <c r="J75" s="466" t="s">
        <v>188</v>
      </c>
      <c r="K75" s="467"/>
      <c r="L75" s="467"/>
      <c r="M75" s="467"/>
      <c r="N75" s="467"/>
      <c r="O75" s="467"/>
      <c r="P75" s="467"/>
      <c r="Q75" s="467"/>
      <c r="R75" s="468"/>
      <c r="S75" s="457" t="s">
        <v>70</v>
      </c>
      <c r="T75" s="458"/>
      <c r="U75" s="458"/>
      <c r="V75" s="458"/>
      <c r="W75" s="458"/>
      <c r="X75" s="458"/>
      <c r="Y75" s="458"/>
      <c r="Z75" s="458"/>
      <c r="AA75" s="459"/>
      <c r="AB75" s="457" t="s">
        <v>71</v>
      </c>
      <c r="AC75" s="458"/>
      <c r="AD75" s="458"/>
      <c r="AE75" s="458"/>
      <c r="AF75" s="458"/>
      <c r="AG75" s="458"/>
      <c r="AH75" s="458"/>
      <c r="AI75" s="458"/>
      <c r="AJ75" s="458"/>
      <c r="AK75" s="458"/>
      <c r="AL75" s="458"/>
      <c r="AM75" s="458"/>
      <c r="AN75" s="459"/>
      <c r="AO75" s="80"/>
      <c r="AP75" s="70"/>
    </row>
    <row r="76" spans="1:42" ht="12.75" customHeight="1">
      <c r="A76" s="460"/>
      <c r="B76" s="461"/>
      <c r="C76" s="461"/>
      <c r="D76" s="461"/>
      <c r="E76" s="461"/>
      <c r="F76" s="461"/>
      <c r="G76" s="461"/>
      <c r="H76" s="461"/>
      <c r="I76" s="462"/>
      <c r="J76" s="469"/>
      <c r="K76" s="470"/>
      <c r="L76" s="470"/>
      <c r="M76" s="470"/>
      <c r="N76" s="470"/>
      <c r="O76" s="470"/>
      <c r="P76" s="470"/>
      <c r="Q76" s="470"/>
      <c r="R76" s="471"/>
      <c r="S76" s="460"/>
      <c r="T76" s="461"/>
      <c r="U76" s="461"/>
      <c r="V76" s="461"/>
      <c r="W76" s="461"/>
      <c r="X76" s="461"/>
      <c r="Y76" s="461"/>
      <c r="Z76" s="461"/>
      <c r="AA76" s="462"/>
      <c r="AB76" s="460"/>
      <c r="AC76" s="461"/>
      <c r="AD76" s="461"/>
      <c r="AE76" s="461"/>
      <c r="AF76" s="461"/>
      <c r="AG76" s="461"/>
      <c r="AH76" s="461"/>
      <c r="AI76" s="461"/>
      <c r="AJ76" s="461"/>
      <c r="AK76" s="461"/>
      <c r="AL76" s="461"/>
      <c r="AM76" s="461"/>
      <c r="AN76" s="462"/>
      <c r="AO76" s="67"/>
      <c r="AP76" s="70"/>
    </row>
    <row r="77" spans="1:42" ht="12.75" customHeight="1">
      <c r="A77" s="460"/>
      <c r="B77" s="461"/>
      <c r="C77" s="461"/>
      <c r="D77" s="461"/>
      <c r="E77" s="461"/>
      <c r="F77" s="461"/>
      <c r="G77" s="461"/>
      <c r="H77" s="461"/>
      <c r="I77" s="462"/>
      <c r="J77" s="469"/>
      <c r="K77" s="470"/>
      <c r="L77" s="470"/>
      <c r="M77" s="470"/>
      <c r="N77" s="470"/>
      <c r="O77" s="470"/>
      <c r="P77" s="470"/>
      <c r="Q77" s="470"/>
      <c r="R77" s="471"/>
      <c r="S77" s="460"/>
      <c r="T77" s="461"/>
      <c r="U77" s="461"/>
      <c r="V77" s="461"/>
      <c r="W77" s="461"/>
      <c r="X77" s="461"/>
      <c r="Y77" s="461"/>
      <c r="Z77" s="461"/>
      <c r="AA77" s="462"/>
      <c r="AB77" s="460"/>
      <c r="AC77" s="461"/>
      <c r="AD77" s="461"/>
      <c r="AE77" s="461"/>
      <c r="AF77" s="461"/>
      <c r="AG77" s="461"/>
      <c r="AH77" s="461"/>
      <c r="AI77" s="461"/>
      <c r="AJ77" s="461"/>
      <c r="AK77" s="461"/>
      <c r="AL77" s="461"/>
      <c r="AM77" s="461"/>
      <c r="AN77" s="462"/>
      <c r="AO77" s="67"/>
      <c r="AP77" s="70"/>
    </row>
    <row r="78" spans="1:42" ht="12.75" customHeight="1">
      <c r="A78" s="460"/>
      <c r="B78" s="461"/>
      <c r="C78" s="461"/>
      <c r="D78" s="461"/>
      <c r="E78" s="461"/>
      <c r="F78" s="461"/>
      <c r="G78" s="461"/>
      <c r="H78" s="461"/>
      <c r="I78" s="462"/>
      <c r="J78" s="469"/>
      <c r="K78" s="470"/>
      <c r="L78" s="470"/>
      <c r="M78" s="470"/>
      <c r="N78" s="470"/>
      <c r="O78" s="470"/>
      <c r="P78" s="470"/>
      <c r="Q78" s="470"/>
      <c r="R78" s="471"/>
      <c r="S78" s="460"/>
      <c r="T78" s="461"/>
      <c r="U78" s="461"/>
      <c r="V78" s="461"/>
      <c r="W78" s="461"/>
      <c r="X78" s="461"/>
      <c r="Y78" s="461"/>
      <c r="Z78" s="461"/>
      <c r="AA78" s="462"/>
      <c r="AB78" s="460"/>
      <c r="AC78" s="461"/>
      <c r="AD78" s="461"/>
      <c r="AE78" s="461"/>
      <c r="AF78" s="461"/>
      <c r="AG78" s="461"/>
      <c r="AH78" s="461"/>
      <c r="AI78" s="461"/>
      <c r="AJ78" s="461"/>
      <c r="AK78" s="461"/>
      <c r="AL78" s="461"/>
      <c r="AM78" s="461"/>
      <c r="AN78" s="462"/>
      <c r="AO78" s="67"/>
      <c r="AP78" s="70"/>
    </row>
    <row r="79" spans="1:42" ht="12.75" customHeight="1">
      <c r="A79" s="460"/>
      <c r="B79" s="461"/>
      <c r="C79" s="461"/>
      <c r="D79" s="461"/>
      <c r="E79" s="461"/>
      <c r="F79" s="461"/>
      <c r="G79" s="461"/>
      <c r="H79" s="461"/>
      <c r="I79" s="462"/>
      <c r="J79" s="469"/>
      <c r="K79" s="470"/>
      <c r="L79" s="470"/>
      <c r="M79" s="470"/>
      <c r="N79" s="470"/>
      <c r="O79" s="470"/>
      <c r="P79" s="470"/>
      <c r="Q79" s="470"/>
      <c r="R79" s="471"/>
      <c r="S79" s="460"/>
      <c r="T79" s="461"/>
      <c r="U79" s="461"/>
      <c r="V79" s="461"/>
      <c r="W79" s="461"/>
      <c r="X79" s="461"/>
      <c r="Y79" s="461"/>
      <c r="Z79" s="461"/>
      <c r="AA79" s="462"/>
      <c r="AB79" s="460"/>
      <c r="AC79" s="461"/>
      <c r="AD79" s="461"/>
      <c r="AE79" s="461"/>
      <c r="AF79" s="461"/>
      <c r="AG79" s="461"/>
      <c r="AH79" s="461"/>
      <c r="AI79" s="461"/>
      <c r="AJ79" s="461"/>
      <c r="AK79" s="461"/>
      <c r="AL79" s="461"/>
      <c r="AM79" s="461"/>
      <c r="AN79" s="462"/>
      <c r="AO79" s="67"/>
      <c r="AP79" s="70"/>
    </row>
    <row r="80" spans="1:42" ht="39" customHeight="1" thickBot="1">
      <c r="A80" s="463"/>
      <c r="B80" s="464"/>
      <c r="C80" s="464"/>
      <c r="D80" s="464"/>
      <c r="E80" s="464"/>
      <c r="F80" s="464"/>
      <c r="G80" s="464"/>
      <c r="H80" s="464"/>
      <c r="I80" s="465"/>
      <c r="J80" s="472" t="s">
        <v>189</v>
      </c>
      <c r="K80" s="473"/>
      <c r="L80" s="473"/>
      <c r="M80" s="473"/>
      <c r="N80" s="473"/>
      <c r="O80" s="473"/>
      <c r="P80" s="473"/>
      <c r="Q80" s="473"/>
      <c r="R80" s="474"/>
      <c r="S80" s="463" t="s">
        <v>75</v>
      </c>
      <c r="T80" s="464"/>
      <c r="U80" s="464"/>
      <c r="V80" s="464"/>
      <c r="W80" s="464"/>
      <c r="X80" s="464"/>
      <c r="Y80" s="464"/>
      <c r="Z80" s="464"/>
      <c r="AA80" s="465"/>
      <c r="AB80" s="463" t="s">
        <v>190</v>
      </c>
      <c r="AC80" s="464"/>
      <c r="AD80" s="464"/>
      <c r="AE80" s="464"/>
      <c r="AF80" s="464"/>
      <c r="AG80" s="464"/>
      <c r="AH80" s="464"/>
      <c r="AI80" s="464"/>
      <c r="AJ80" s="464"/>
      <c r="AK80" s="464"/>
      <c r="AL80" s="464"/>
      <c r="AM80" s="464"/>
      <c r="AN80" s="465"/>
      <c r="AO80" s="67"/>
      <c r="AP80" s="70"/>
    </row>
    <row r="81" spans="1:42" ht="12.7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row>
    <row r="82" s="70" customFormat="1" ht="12.75"/>
    <row r="83" s="70" customFormat="1" ht="12.75"/>
    <row r="84" s="70" customFormat="1" ht="12.75"/>
    <row r="85" s="70" customFormat="1" ht="12.75"/>
    <row r="86" s="70" customFormat="1" ht="12.75"/>
    <row r="87" s="70" customFormat="1" ht="12.75"/>
    <row r="88" s="70" customFormat="1" ht="12.75"/>
    <row r="89" s="70" customFormat="1" ht="12.75"/>
    <row r="90" s="70" customFormat="1" ht="12.75"/>
    <row r="91" s="70" customFormat="1" ht="12.75"/>
    <row r="92" s="70" customFormat="1" ht="12.75"/>
    <row r="93" s="70" customFormat="1" ht="12.75"/>
    <row r="94" s="70" customFormat="1" ht="12.75"/>
    <row r="95" s="70" customFormat="1" ht="12.75"/>
    <row r="96" s="70" customFormat="1" ht="12.75"/>
    <row r="97" s="70" customFormat="1" ht="12.75"/>
    <row r="98" s="70" customFormat="1" ht="12.75"/>
    <row r="99" s="70" customFormat="1" ht="12.75"/>
    <row r="100" s="70" customFormat="1" ht="12.75"/>
    <row r="101" s="70" customFormat="1" ht="12.75"/>
    <row r="102" s="70" customFormat="1" ht="12.75"/>
    <row r="103" s="70" customFormat="1" ht="12.75"/>
    <row r="104" s="70" customFormat="1" ht="12.75"/>
    <row r="105" s="70" customFormat="1" ht="12.75"/>
    <row r="106" s="70" customFormat="1" ht="12.75"/>
    <row r="107" s="70" customFormat="1" ht="12.75"/>
    <row r="108" s="70" customFormat="1" ht="12.75"/>
    <row r="109" s="70" customFormat="1" ht="12.75"/>
    <row r="110" s="70" customFormat="1" ht="12.75"/>
    <row r="111" s="70" customFormat="1" ht="12.75"/>
    <row r="112" s="70" customFormat="1" ht="12.75"/>
    <row r="113" s="70" customFormat="1" ht="12.75"/>
    <row r="114" s="70" customFormat="1" ht="12.75"/>
    <row r="115" s="70" customFormat="1" ht="12.75"/>
    <row r="116" s="70" customFormat="1" ht="12.75"/>
    <row r="117" s="70" customFormat="1" ht="12.75"/>
    <row r="118" s="70" customFormat="1" ht="12.75"/>
    <row r="119" s="70" customFormat="1" ht="12.75"/>
    <row r="120" s="70" customFormat="1" ht="12.75"/>
    <row r="121" s="70" customFormat="1" ht="12.75"/>
    <row r="122" s="70" customFormat="1" ht="12.75"/>
    <row r="123" s="70" customFormat="1" ht="12.75"/>
    <row r="124" s="70" customFormat="1" ht="12.75"/>
    <row r="125" s="70" customFormat="1" ht="12.75"/>
    <row r="126" s="70" customFormat="1" ht="12.75"/>
    <row r="127" s="70" customFormat="1" ht="12.75"/>
    <row r="128" s="70" customFormat="1" ht="12.75"/>
    <row r="129" s="70" customFormat="1" ht="12.75"/>
    <row r="130" s="70" customFormat="1" ht="12.75"/>
    <row r="131" s="70" customFormat="1" ht="12.75"/>
    <row r="132" s="70" customFormat="1" ht="12.75"/>
    <row r="133" s="70" customFormat="1" ht="12.75"/>
    <row r="134" s="70" customFormat="1" ht="12.75"/>
    <row r="135" s="70" customFormat="1" ht="12.75"/>
    <row r="136" s="70" customFormat="1" ht="12.75"/>
    <row r="137" s="70" customFormat="1" ht="12.75"/>
    <row r="138" s="70" customFormat="1" ht="12.75"/>
    <row r="139" s="70" customFormat="1" ht="12.75"/>
    <row r="140" s="70" customFormat="1" ht="12.75"/>
    <row r="141" s="70" customFormat="1" ht="12.75"/>
    <row r="142" s="70" customFormat="1" ht="12.75"/>
    <row r="143" s="70" customFormat="1" ht="12.75"/>
    <row r="144" s="70" customFormat="1" ht="12.75"/>
    <row r="145" s="70" customFormat="1" ht="12.75"/>
    <row r="146" s="70" customFormat="1" ht="12.75"/>
    <row r="147" s="70" customFormat="1" ht="12.75"/>
    <row r="148" s="70" customFormat="1" ht="12.75"/>
    <row r="149" s="70" customFormat="1" ht="12.75"/>
    <row r="150" s="70" customFormat="1" ht="12.75"/>
    <row r="151" s="70" customFormat="1" ht="12.75"/>
    <row r="152" s="70" customFormat="1" ht="12.75"/>
    <row r="153" s="70" customFormat="1" ht="12.75"/>
    <row r="154" s="70" customFormat="1" ht="12.75"/>
    <row r="155" s="70" customFormat="1" ht="12.75"/>
    <row r="156" s="70" customFormat="1" ht="12.75"/>
    <row r="157" s="70" customFormat="1" ht="12.75"/>
    <row r="158" s="70" customFormat="1" ht="12.75"/>
    <row r="159" s="70" customFormat="1" ht="12.75"/>
    <row r="160" s="70" customFormat="1" ht="12.75"/>
    <row r="161" s="70" customFormat="1" ht="12.75"/>
    <row r="162" s="70" customFormat="1" ht="12.75"/>
    <row r="163" s="70" customFormat="1" ht="12.75"/>
    <row r="164" s="70" customFormat="1" ht="12.75"/>
    <row r="165" s="70" customFormat="1" ht="12.75"/>
    <row r="166" s="70" customFormat="1" ht="12.75"/>
    <row r="167" s="70" customFormat="1" ht="12.75"/>
    <row r="168" s="70" customFormat="1" ht="12.75"/>
    <row r="169" s="70" customFormat="1" ht="12.75"/>
    <row r="170" s="70" customFormat="1" ht="12.75"/>
    <row r="171" s="70" customFormat="1" ht="12.75"/>
    <row r="172" s="70" customFormat="1" ht="12.75"/>
    <row r="173" s="70" customFormat="1" ht="12.75"/>
    <row r="174" s="70" customFormat="1" ht="12.75"/>
    <row r="175" s="70" customFormat="1" ht="12.75"/>
    <row r="176" s="70" customFormat="1" ht="12.75"/>
    <row r="177" s="70" customFormat="1" ht="12.75"/>
    <row r="178" s="70" customFormat="1" ht="12.75"/>
    <row r="179" s="70" customFormat="1" ht="12.75"/>
    <row r="180" s="70" customFormat="1" ht="12.75"/>
    <row r="181" s="70" customFormat="1" ht="12.75"/>
    <row r="182" s="70" customFormat="1" ht="12.75"/>
    <row r="183" s="70" customFormat="1" ht="12.75"/>
    <row r="184" s="70" customFormat="1" ht="12.75"/>
    <row r="185" s="70" customFormat="1" ht="12.75"/>
    <row r="186" s="70" customFormat="1" ht="12.75"/>
    <row r="187" s="70" customFormat="1" ht="12.75"/>
    <row r="188" s="70" customFormat="1" ht="12.75"/>
    <row r="189" s="70" customFormat="1" ht="12.75"/>
    <row r="190" s="70" customFormat="1" ht="12.75"/>
    <row r="191" s="70" customFormat="1" ht="12.75"/>
    <row r="192" s="70" customFormat="1" ht="12.75"/>
    <row r="193" s="70" customFormat="1" ht="12.75"/>
    <row r="194" s="70" customFormat="1" ht="12.75"/>
    <row r="195" s="70" customFormat="1" ht="12.75"/>
    <row r="196" s="70" customFormat="1" ht="12.75"/>
    <row r="197" s="70" customFormat="1" ht="12.75"/>
    <row r="198" s="70" customFormat="1" ht="12.75"/>
    <row r="199" s="70" customFormat="1" ht="12.75"/>
    <row r="200" s="70" customFormat="1" ht="12.75"/>
    <row r="201" s="70" customFormat="1" ht="12.75"/>
    <row r="202" s="70" customFormat="1" ht="12.75"/>
    <row r="203" s="70" customFormat="1" ht="12.75"/>
    <row r="204" s="70" customFormat="1" ht="12.75"/>
    <row r="205" s="70" customFormat="1" ht="12.75"/>
    <row r="206" s="70" customFormat="1" ht="12.75"/>
    <row r="207" s="70" customFormat="1" ht="12.75"/>
  </sheetData>
  <mergeCells count="325">
    <mergeCell ref="I60:N60"/>
    <mergeCell ref="I59:J59"/>
    <mergeCell ref="I61:J61"/>
    <mergeCell ref="B43:L44"/>
    <mergeCell ref="G53:L53"/>
    <mergeCell ref="A51:D51"/>
    <mergeCell ref="A52:D52"/>
    <mergeCell ref="A53:D53"/>
    <mergeCell ref="A45:D47"/>
    <mergeCell ref="A43:A44"/>
    <mergeCell ref="E51:F51"/>
    <mergeCell ref="E52:F52"/>
    <mergeCell ref="E53:F53"/>
    <mergeCell ref="K59:N59"/>
    <mergeCell ref="B57:N57"/>
    <mergeCell ref="A58:H58"/>
    <mergeCell ref="A59:B59"/>
    <mergeCell ref="G51:L51"/>
    <mergeCell ref="G52:L52"/>
    <mergeCell ref="M51:N51"/>
    <mergeCell ref="A48:D50"/>
    <mergeCell ref="E48:F48"/>
    <mergeCell ref="E49:F49"/>
    <mergeCell ref="E50:F50"/>
    <mergeCell ref="V57:AF57"/>
    <mergeCell ref="U58:X58"/>
    <mergeCell ref="I58:N58"/>
    <mergeCell ref="U45:X47"/>
    <mergeCell ref="V53:AF53"/>
    <mergeCell ref="Y58:Z58"/>
    <mergeCell ref="AA58:AF58"/>
    <mergeCell ref="U52:X52"/>
    <mergeCell ref="AA55:AF55"/>
    <mergeCell ref="M47:N47"/>
    <mergeCell ref="U43:U44"/>
    <mergeCell ref="M43:N44"/>
    <mergeCell ref="O45:P45"/>
    <mergeCell ref="O46:P46"/>
    <mergeCell ref="O43:S44"/>
    <mergeCell ref="M46:N46"/>
    <mergeCell ref="M45:N45"/>
    <mergeCell ref="AK48:AN48"/>
    <mergeCell ref="AK49:AN49"/>
    <mergeCell ref="E45:F45"/>
    <mergeCell ref="E46:F46"/>
    <mergeCell ref="E47:F47"/>
    <mergeCell ref="O47:P47"/>
    <mergeCell ref="U48:X50"/>
    <mergeCell ref="G50:L50"/>
    <mergeCell ref="M50:N50"/>
    <mergeCell ref="AI49:AJ49"/>
    <mergeCell ref="AI51:AJ51"/>
    <mergeCell ref="AA52:AF52"/>
    <mergeCell ref="AK55:AN55"/>
    <mergeCell ref="V43:AF44"/>
    <mergeCell ref="AI55:AJ55"/>
    <mergeCell ref="AI43:AN44"/>
    <mergeCell ref="AK45:AN45"/>
    <mergeCell ref="AK46:AN46"/>
    <mergeCell ref="AK47:AN47"/>
    <mergeCell ref="U51:X51"/>
    <mergeCell ref="U59:X59"/>
    <mergeCell ref="Y59:Z59"/>
    <mergeCell ref="AA59:AF59"/>
    <mergeCell ref="AK50:AN50"/>
    <mergeCell ref="AK51:AN51"/>
    <mergeCell ref="AK52:AN52"/>
    <mergeCell ref="Y51:Z51"/>
    <mergeCell ref="AG50:AH50"/>
    <mergeCell ref="AI52:AJ52"/>
    <mergeCell ref="AA51:AF51"/>
    <mergeCell ref="AA56:AF56"/>
    <mergeCell ref="U55:X55"/>
    <mergeCell ref="U56:X56"/>
    <mergeCell ref="Y55:Z55"/>
    <mergeCell ref="Y56:Z56"/>
    <mergeCell ref="AI59:AJ59"/>
    <mergeCell ref="AK61:AN61"/>
    <mergeCell ref="AI61:AJ61"/>
    <mergeCell ref="AA61:AH61"/>
    <mergeCell ref="AK59:AN59"/>
    <mergeCell ref="A62:AN62"/>
    <mergeCell ref="O61:S61"/>
    <mergeCell ref="A61:B61"/>
    <mergeCell ref="C61:H61"/>
    <mergeCell ref="K61:N61"/>
    <mergeCell ref="A42:AN42"/>
    <mergeCell ref="Y54:Z54"/>
    <mergeCell ref="AA54:AF54"/>
    <mergeCell ref="AI53:AM53"/>
    <mergeCell ref="U54:X54"/>
    <mergeCell ref="AG51:AH51"/>
    <mergeCell ref="AG52:AH52"/>
    <mergeCell ref="Y52:Z52"/>
    <mergeCell ref="AG49:AH49"/>
    <mergeCell ref="AA49:AF49"/>
    <mergeCell ref="AI50:AJ50"/>
    <mergeCell ref="AG48:AH48"/>
    <mergeCell ref="Y50:Z50"/>
    <mergeCell ref="AA50:AF50"/>
    <mergeCell ref="Y48:Z48"/>
    <mergeCell ref="AA48:AF48"/>
    <mergeCell ref="Y49:Z49"/>
    <mergeCell ref="AI48:AJ48"/>
    <mergeCell ref="AG46:AH46"/>
    <mergeCell ref="AI46:AJ46"/>
    <mergeCell ref="Y47:Z47"/>
    <mergeCell ref="AA47:AF47"/>
    <mergeCell ref="AG47:AH47"/>
    <mergeCell ref="AI47:AJ47"/>
    <mergeCell ref="Y46:Z46"/>
    <mergeCell ref="AA46:AF46"/>
    <mergeCell ref="AG43:AH44"/>
    <mergeCell ref="Y45:Z45"/>
    <mergeCell ref="AA45:AF45"/>
    <mergeCell ref="AG45:AH45"/>
    <mergeCell ref="AI45:AJ45"/>
    <mergeCell ref="O56:P56"/>
    <mergeCell ref="O58:P58"/>
    <mergeCell ref="O57:S57"/>
    <mergeCell ref="O48:P48"/>
    <mergeCell ref="O49:P49"/>
    <mergeCell ref="O50:P50"/>
    <mergeCell ref="O51:P51"/>
    <mergeCell ref="O54:P54"/>
    <mergeCell ref="Q46:S46"/>
    <mergeCell ref="A56:D56"/>
    <mergeCell ref="G54:L54"/>
    <mergeCell ref="G55:L55"/>
    <mergeCell ref="G56:L56"/>
    <mergeCell ref="E54:F54"/>
    <mergeCell ref="E55:F55"/>
    <mergeCell ref="E56:F56"/>
    <mergeCell ref="A54:D54"/>
    <mergeCell ref="A55:D55"/>
    <mergeCell ref="Q54:S54"/>
    <mergeCell ref="Q56:S56"/>
    <mergeCell ref="Q60:S60"/>
    <mergeCell ref="O59:S59"/>
    <mergeCell ref="Q58:S58"/>
    <mergeCell ref="O60:P60"/>
    <mergeCell ref="O55:S55"/>
    <mergeCell ref="A60:H60"/>
    <mergeCell ref="C59:H59"/>
    <mergeCell ref="P52:S52"/>
    <mergeCell ref="G45:L45"/>
    <mergeCell ref="G46:L46"/>
    <mergeCell ref="G47:L47"/>
    <mergeCell ref="G48:L48"/>
    <mergeCell ref="G49:L49"/>
    <mergeCell ref="Q45:S45"/>
    <mergeCell ref="O53:S53"/>
    <mergeCell ref="Q51:S51"/>
    <mergeCell ref="Q50:S50"/>
    <mergeCell ref="M48:N48"/>
    <mergeCell ref="Q47:S47"/>
    <mergeCell ref="Q48:S48"/>
    <mergeCell ref="Q49:S49"/>
    <mergeCell ref="M49:N49"/>
    <mergeCell ref="B63:D65"/>
    <mergeCell ref="E63:G65"/>
    <mergeCell ref="H63:L65"/>
    <mergeCell ref="M63:O65"/>
    <mergeCell ref="B66:D68"/>
    <mergeCell ref="E66:G68"/>
    <mergeCell ref="H66:L68"/>
    <mergeCell ref="M66:O68"/>
    <mergeCell ref="B69:D71"/>
    <mergeCell ref="E69:G71"/>
    <mergeCell ref="H69:L71"/>
    <mergeCell ref="M69:O71"/>
    <mergeCell ref="P63:R65"/>
    <mergeCell ref="S63:W65"/>
    <mergeCell ref="P66:R68"/>
    <mergeCell ref="S66:W68"/>
    <mergeCell ref="S69:W71"/>
    <mergeCell ref="X63:AN68"/>
    <mergeCell ref="X69:AN69"/>
    <mergeCell ref="X70:AN70"/>
    <mergeCell ref="X71:AN71"/>
    <mergeCell ref="B72:W74"/>
    <mergeCell ref="U38:V41"/>
    <mergeCell ref="AA38:AC39"/>
    <mergeCell ref="AA40:AC41"/>
    <mergeCell ref="W38:Z39"/>
    <mergeCell ref="W40:W41"/>
    <mergeCell ref="X40:X41"/>
    <mergeCell ref="Y40:Y41"/>
    <mergeCell ref="Z40:Z41"/>
    <mergeCell ref="P69:R71"/>
    <mergeCell ref="M38:T38"/>
    <mergeCell ref="R39:T41"/>
    <mergeCell ref="P39:Q41"/>
    <mergeCell ref="M39:O41"/>
    <mergeCell ref="AJ38:AJ39"/>
    <mergeCell ref="A75:I80"/>
    <mergeCell ref="J75:R79"/>
    <mergeCell ref="J80:R80"/>
    <mergeCell ref="S75:AA79"/>
    <mergeCell ref="S80:AA80"/>
    <mergeCell ref="AB75:AN79"/>
    <mergeCell ref="AB80:AN80"/>
    <mergeCell ref="B38:B41"/>
    <mergeCell ref="C38:L41"/>
    <mergeCell ref="AD38:AF39"/>
    <mergeCell ref="AD40:AF41"/>
    <mergeCell ref="AK38:AK39"/>
    <mergeCell ref="AL38:AN39"/>
    <mergeCell ref="AG40:AJ41"/>
    <mergeCell ref="AK40:AL41"/>
    <mergeCell ref="AM40:AN41"/>
    <mergeCell ref="AG38:AG39"/>
    <mergeCell ref="AH38:AH39"/>
    <mergeCell ref="AI38:AI39"/>
    <mergeCell ref="AM36:AN37"/>
    <mergeCell ref="B36:B37"/>
    <mergeCell ref="C36:R37"/>
    <mergeCell ref="S36:S37"/>
    <mergeCell ref="T36:AD37"/>
    <mergeCell ref="AE36:AE37"/>
    <mergeCell ref="AF36:AG37"/>
    <mergeCell ref="AH36:AI37"/>
    <mergeCell ref="AJ36:AL37"/>
    <mergeCell ref="B34:B35"/>
    <mergeCell ref="C34:Q35"/>
    <mergeCell ref="B32:B33"/>
    <mergeCell ref="C32:AN33"/>
    <mergeCell ref="AE34:AE35"/>
    <mergeCell ref="AF34:AN35"/>
    <mergeCell ref="R34:R35"/>
    <mergeCell ref="S34:AD35"/>
    <mergeCell ref="A31:AN31"/>
    <mergeCell ref="C29:C30"/>
    <mergeCell ref="D29:AN30"/>
    <mergeCell ref="C27:AN28"/>
    <mergeCell ref="AK24:AL25"/>
    <mergeCell ref="AM24:AN25"/>
    <mergeCell ref="AK22:AN23"/>
    <mergeCell ref="C22:C25"/>
    <mergeCell ref="D22:E23"/>
    <mergeCell ref="D24:E25"/>
    <mergeCell ref="F22:G23"/>
    <mergeCell ref="F24:G25"/>
    <mergeCell ref="H22:H25"/>
    <mergeCell ref="I22:J23"/>
    <mergeCell ref="I24:J25"/>
    <mergeCell ref="L22:L25"/>
    <mergeCell ref="M22:N23"/>
    <mergeCell ref="M24:N25"/>
    <mergeCell ref="U22:V23"/>
    <mergeCell ref="U24:V25"/>
    <mergeCell ref="O22:P23"/>
    <mergeCell ref="O24:P25"/>
    <mergeCell ref="Q22:R23"/>
    <mergeCell ref="Q24:R25"/>
    <mergeCell ref="AA22:AB23"/>
    <mergeCell ref="AA24:AB25"/>
    <mergeCell ref="AC22:AJ25"/>
    <mergeCell ref="L20:AB21"/>
    <mergeCell ref="W22:X23"/>
    <mergeCell ref="W24:X25"/>
    <mergeCell ref="Y22:Z23"/>
    <mergeCell ref="Y24:Z25"/>
    <mergeCell ref="S22:T23"/>
    <mergeCell ref="S24:T25"/>
    <mergeCell ref="C20:J21"/>
    <mergeCell ref="V18:W19"/>
    <mergeCell ref="V16:W17"/>
    <mergeCell ref="C16:C17"/>
    <mergeCell ref="Q14:U19"/>
    <mergeCell ref="C14:C15"/>
    <mergeCell ref="D14:P15"/>
    <mergeCell ref="I16:J17"/>
    <mergeCell ref="D16:E17"/>
    <mergeCell ref="F16:G17"/>
    <mergeCell ref="Z16:Z17"/>
    <mergeCell ref="Z18:Z19"/>
    <mergeCell ref="X16:Y19"/>
    <mergeCell ref="Y6:AD7"/>
    <mergeCell ref="AA16:AA17"/>
    <mergeCell ref="AA18:AA19"/>
    <mergeCell ref="AB16:AB17"/>
    <mergeCell ref="AB18:AB19"/>
    <mergeCell ref="AC16:AC17"/>
    <mergeCell ref="AC18:AC19"/>
    <mergeCell ref="AD16:AD17"/>
    <mergeCell ref="AE16:AE17"/>
    <mergeCell ref="AN16:AN17"/>
    <mergeCell ref="AL16:AM17"/>
    <mergeCell ref="AJ16:AK17"/>
    <mergeCell ref="AE8:AE9"/>
    <mergeCell ref="AL8:AN9"/>
    <mergeCell ref="AF16:AF17"/>
    <mergeCell ref="AG16:AG17"/>
    <mergeCell ref="AH16:AI17"/>
    <mergeCell ref="V14:AN15"/>
    <mergeCell ref="AE12:AF13"/>
    <mergeCell ref="AG12:AH13"/>
    <mergeCell ref="AI12:AN13"/>
    <mergeCell ref="AI8:AK9"/>
    <mergeCell ref="H16:H17"/>
    <mergeCell ref="K16:L17"/>
    <mergeCell ref="M16:N17"/>
    <mergeCell ref="O16:P17"/>
    <mergeCell ref="C12:L13"/>
    <mergeCell ref="M12:M13"/>
    <mergeCell ref="N12:R13"/>
    <mergeCell ref="Y8:AD9"/>
    <mergeCell ref="D8:W8"/>
    <mergeCell ref="AL6:AN7"/>
    <mergeCell ref="AL4:AN5"/>
    <mergeCell ref="AE4:AK5"/>
    <mergeCell ref="AF6:AH7"/>
    <mergeCell ref="AI6:AK7"/>
    <mergeCell ref="AE6:AE7"/>
    <mergeCell ref="X72:AN72"/>
    <mergeCell ref="X73:AN73"/>
    <mergeCell ref="X74:AN74"/>
    <mergeCell ref="D2:W4"/>
    <mergeCell ref="D5:W5"/>
    <mergeCell ref="D6:W6"/>
    <mergeCell ref="D7:W7"/>
    <mergeCell ref="Y4:AB5"/>
    <mergeCell ref="AC4:AD5"/>
    <mergeCell ref="AF8:AH9"/>
  </mergeCells>
  <printOptions horizontalCentered="1" verticalCentered="1"/>
  <pageMargins left="0.31" right="0.15748031496062992" top="0.1968503937007874" bottom="0.1968503937007874" header="0.5118110236220472" footer="0.5118110236220472"/>
  <pageSetup fitToHeight="1" fitToWidth="1" horizontalDpi="360" verticalDpi="360" orientation="portrait"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STAVROS</dc:creator>
  <cp:keywords/>
  <dc:description/>
  <cp:lastModifiedBy>Karadimitris Nikos</cp:lastModifiedBy>
  <cp:lastPrinted>2004-02-25T07:53:30Z</cp:lastPrinted>
  <dcterms:created xsi:type="dcterms:W3CDTF">2001-05-19T22:40:48Z</dcterms:created>
  <dcterms:modified xsi:type="dcterms:W3CDTF">2006-04-28T13:44:51Z</dcterms:modified>
  <cp:category/>
  <cp:version/>
  <cp:contentType/>
  <cp:contentStatus/>
</cp:coreProperties>
</file>